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240" windowHeight="8115" firstSheet="9" activeTab="9"/>
  </bookViews>
  <sheets>
    <sheet name="PREMİUM - 2 " sheetId="14" r:id="rId1"/>
    <sheet name="PREMİUM -1 " sheetId="13" r:id="rId2"/>
    <sheet name="ADATÜRK" sheetId="12" r:id="rId3"/>
    <sheet name="GÜVEN -1 " sheetId="10" r:id="rId4"/>
    <sheet name="AKME -2 " sheetId="11" r:id="rId5"/>
    <sheet name="AKME DİŞ -1 " sheetId="9" r:id="rId6"/>
    <sheet name="MEDİKAL İŞ " sheetId="8" r:id="rId7"/>
    <sheet name="TOROS -2" sheetId="7" r:id="rId8"/>
    <sheet name="TUNASA" sheetId="6" r:id="rId9"/>
    <sheet name="Sayfa1" sheetId="15" r:id="rId10"/>
  </sheets>
  <calcPr calcId="145621"/>
</workbook>
</file>

<file path=xl/calcChain.xml><?xml version="1.0" encoding="utf-8"?>
<calcChain xmlns="http://schemas.openxmlformats.org/spreadsheetml/2006/main">
  <c r="L6" i="14" l="1"/>
  <c r="L7" i="14"/>
  <c r="L8" i="14"/>
  <c r="L9" i="14"/>
  <c r="L5" i="14"/>
  <c r="K6" i="14"/>
  <c r="K7" i="14"/>
  <c r="K8" i="14"/>
  <c r="K9" i="14"/>
  <c r="K5" i="14"/>
  <c r="K10" i="14" s="1"/>
  <c r="K6" i="11"/>
  <c r="K7" i="11"/>
  <c r="K5" i="11"/>
  <c r="J6" i="11"/>
  <c r="J7" i="11"/>
  <c r="J5" i="11"/>
  <c r="J8" i="11" s="1"/>
  <c r="K10" i="7"/>
  <c r="K11" i="7" s="1"/>
  <c r="J10" i="7"/>
  <c r="J11" i="7" s="1"/>
  <c r="N6" i="6"/>
  <c r="O6" i="10"/>
  <c r="O7" i="10"/>
  <c r="O8" i="10"/>
  <c r="O9" i="10"/>
  <c r="O10" i="10"/>
  <c r="O11" i="10"/>
  <c r="O12" i="10"/>
  <c r="O5" i="10"/>
  <c r="N6" i="10"/>
  <c r="N7" i="10"/>
  <c r="N8" i="10"/>
  <c r="N9" i="10"/>
  <c r="N10" i="10"/>
  <c r="N11" i="10"/>
  <c r="N12" i="10"/>
  <c r="N5" i="10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5" i="9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5" i="13"/>
  <c r="N6" i="13"/>
  <c r="N7" i="13"/>
  <c r="N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5" i="13"/>
  <c r="H5" i="12"/>
  <c r="N21" i="13" l="1"/>
  <c r="O21" i="13"/>
  <c r="K8" i="11"/>
  <c r="N13" i="10"/>
  <c r="O13" i="10"/>
  <c r="L10" i="14"/>
  <c r="O19" i="9"/>
  <c r="N19" i="9"/>
  <c r="N5" i="8"/>
  <c r="N6" i="8"/>
  <c r="N7" i="8"/>
  <c r="N8" i="8"/>
  <c r="N9" i="8"/>
  <c r="N10" i="8"/>
  <c r="N11" i="8"/>
  <c r="N12" i="8"/>
  <c r="N13" i="8"/>
  <c r="N14" i="8"/>
  <c r="N15" i="8"/>
  <c r="N4" i="8"/>
  <c r="M5" i="8"/>
  <c r="M6" i="8"/>
  <c r="M7" i="8"/>
  <c r="M8" i="8"/>
  <c r="M9" i="8"/>
  <c r="M10" i="8"/>
  <c r="M11" i="8"/>
  <c r="M12" i="8"/>
  <c r="M13" i="8"/>
  <c r="M14" i="8"/>
  <c r="M15" i="8"/>
  <c r="M4" i="8"/>
  <c r="M6" i="6"/>
  <c r="M7" i="6" s="1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" i="13"/>
  <c r="H12" i="10"/>
  <c r="H11" i="10"/>
  <c r="H10" i="10"/>
  <c r="H9" i="10"/>
  <c r="H8" i="10"/>
  <c r="H7" i="10"/>
  <c r="H6" i="10"/>
  <c r="H5" i="10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G15" i="8"/>
  <c r="G14" i="8"/>
  <c r="G13" i="8"/>
  <c r="G12" i="8"/>
  <c r="G11" i="8"/>
  <c r="G10" i="8"/>
  <c r="G9" i="8"/>
  <c r="G8" i="8"/>
  <c r="G7" i="8"/>
  <c r="G6" i="8"/>
  <c r="G5" i="8"/>
  <c r="G4" i="8"/>
  <c r="G6" i="6"/>
  <c r="M16" i="8" l="1"/>
  <c r="N16" i="8"/>
</calcChain>
</file>

<file path=xl/sharedStrings.xml><?xml version="1.0" encoding="utf-8"?>
<sst xmlns="http://schemas.openxmlformats.org/spreadsheetml/2006/main" count="845" uniqueCount="350">
  <si>
    <t>S.No</t>
  </si>
  <si>
    <t>Mal Kaleminin Adı ve Kısa Açıklaması</t>
  </si>
  <si>
    <t>Miktarı</t>
  </si>
  <si>
    <t>Birimi</t>
  </si>
  <si>
    <t>DENTAL AHŞAP KAMA TÜM BOYLAR</t>
  </si>
  <si>
    <t>KALSİYUM HİDROKSİT VE İODOFORM İÇEREN KANAL DOLGU MATERYALİ</t>
  </si>
  <si>
    <t>POLİSAJ LASTİK KOMPOZİT İÇİN (ELMAS PARTİKÜLLÜ)</t>
  </si>
  <si>
    <t>HARD FREZ CANAVAR TİP LABORATUAR MİKROMOTORU İÇİN</t>
  </si>
  <si>
    <t>BUHAR STERİLİZASYON İNDİKATÖRÜ KİMYASAL</t>
  </si>
  <si>
    <t>kutu</t>
  </si>
  <si>
    <t>AKRİLİK TAKIM DİŞ 28' LİK</t>
  </si>
  <si>
    <t>takım</t>
  </si>
  <si>
    <t>paket</t>
  </si>
  <si>
    <t>ARTİKÜLASYON KAĞIDI NAL TİPİ</t>
  </si>
  <si>
    <t>ARTİKÜLASYON KAĞIDI, KIRMIZI</t>
  </si>
  <si>
    <t>adet</t>
  </si>
  <si>
    <t>BONDİNG FIRÇASI</t>
  </si>
  <si>
    <t>DENTAL ENJEKTÖR 2ML 27G (GRİ) 50 MM DİSPOSABLE (TEK KULLANIMLIK) İKİ PARÇALI</t>
  </si>
  <si>
    <t>GUTTA PERCHA 06 AÇILI NO:15-40 KARIŞIK</t>
  </si>
  <si>
    <t>IŞIKLA SERTLEŞEN AKICI KOMPOZİT (A1)</t>
  </si>
  <si>
    <t>IŞIKLA SERTLEŞEN AKICI KOMPOZİT (A2)</t>
  </si>
  <si>
    <t>IŞIKLA SERTLEŞEN AKICI KOMPOZİT (A3)</t>
  </si>
  <si>
    <t>IŞIKLA SERTLEŞEN CAM İYONOMER SİMAN</t>
  </si>
  <si>
    <t>IŞIKLA SERTLEŞEN, RENKLİ VE SİMLİ KOMPOMER, SET 40 X 0,25 GR LIK KAPSÜLLER</t>
  </si>
  <si>
    <t>IŞINLI BAS PLAK</t>
  </si>
  <si>
    <t>JUMBO PARLATMA LASTİĞİ</t>
  </si>
  <si>
    <t>K TİPİ KANAL EĞESİ 25MM NO: 10</t>
  </si>
  <si>
    <t>K TİPİ KANAL EĞESİ 25MM NO: 15</t>
  </si>
  <si>
    <t>K TİPİ KANAL EĞESİ 25MM NO: 20</t>
  </si>
  <si>
    <t>K TİPİ KANAL EĞESİ 25MM NO: 25</t>
  </si>
  <si>
    <t>KALSİYUM HİDROKSİT (TOZ + LİKİT) SET</t>
  </si>
  <si>
    <t>KALSİYUM HİDROKSİT KAİDE MADDESİ</t>
  </si>
  <si>
    <t>KALSİYUM HİDROKSİT KAİDE MADDESİ, IŞIKLA SERTLEŞEN</t>
  </si>
  <si>
    <t>KANAL KAYGANLAŞTIRICI JEL (EDTA)</t>
  </si>
  <si>
    <t>KAVİTRON UCU</t>
  </si>
  <si>
    <t>KÖK KANAL DEZENFEKTANI(KLORHEKSİDİN İÇEREN)</t>
  </si>
  <si>
    <t>şişe</t>
  </si>
  <si>
    <t>LAK 250 ML.</t>
  </si>
  <si>
    <t>MATRİKS BANDI YENGEÇ</t>
  </si>
  <si>
    <t>MATRİKS TAŞIYICI PORT</t>
  </si>
  <si>
    <t>MUAYENE ELDİVENİ NİTRİL PUDRASIZ NONSTERİL-L</t>
  </si>
  <si>
    <t>MUAYENE ELDİVENİ NİTRİL PUDRASIZ NONSTERİL-M</t>
  </si>
  <si>
    <t>MUAYENE ELDİVENİ NİTRİL PUDRASIZ NONSTERİL-S</t>
  </si>
  <si>
    <t>MUAYENE ELDİVENİ PUDRASIZ NONSTERİL-L</t>
  </si>
  <si>
    <t>MUAYENE ELDİVENİ PUDRASIZ NONSTERİL-M</t>
  </si>
  <si>
    <t>MUAYENE ELDİVENİ PUDRASIZ NONSTERİL-S</t>
  </si>
  <si>
    <t>OKSİJENLİ SU</t>
  </si>
  <si>
    <t>litre</t>
  </si>
  <si>
    <t>ORTOFOSFORİK ASİT , 2,5 GR ŞIRINGA % 37 LİK</t>
  </si>
  <si>
    <t>FİSSÜR ÖRTÜCÜ</t>
  </si>
  <si>
    <t>POLİKARBOKSİLAT KRON, KÖPRÜ YAPIŞTIRMA SİMANI</t>
  </si>
  <si>
    <t>POLİSAJ LASTİK AMALGAM İÇİN</t>
  </si>
  <si>
    <t>POLİSAJ PASTA LASTİĞİ</t>
  </si>
  <si>
    <t>POLİTÜR FIRÇASI</t>
  </si>
  <si>
    <t>PULPA DEVİTALİZANI ARSENİKSİZ</t>
  </si>
  <si>
    <t>SICAK AKRİLİK LİKİT 250 ML</t>
  </si>
  <si>
    <t>SOĞUK AKRİLİK 500 GR + 500 ML LİKİT TAKIM</t>
  </si>
  <si>
    <t>SODYUM HİPOKLORİT ÇÖZELTİSİ (250 ML)</t>
  </si>
  <si>
    <t>SPANÇ 5(±2) CM X 5(±2) CM STERİL(4,6,8,10,12,16 KAT)</t>
  </si>
  <si>
    <t>STERİLİZASYON RULOSU 10CMX200M DÜZ</t>
  </si>
  <si>
    <t>rulo</t>
  </si>
  <si>
    <t>STERİLİZASYON RULOSU 5CMX200M DÜZ</t>
  </si>
  <si>
    <t>STERİLİZASYON RULOSU 7.5CMX200M DÜZ</t>
  </si>
  <si>
    <t>TAPER PAPER POİNT 0.4-15/40</t>
  </si>
  <si>
    <t>TAPER PAPER POİNT 0.4-20</t>
  </si>
  <si>
    <t>TAPER PAPER POİNT 0.4-25</t>
  </si>
  <si>
    <t>TAPER PAPER POİNT 0.6-15/40</t>
  </si>
  <si>
    <t>BUHAR STERİLİZASYON İNDİKATÖRÜ BİYOLOJİK HIZLI SONUÇ VEREN 3 SAAT</t>
  </si>
  <si>
    <t>MUFLA</t>
  </si>
  <si>
    <t>MUFLA BRİTİ - EL PRESİ İKİLİ</t>
  </si>
  <si>
    <t>OKLÜZÖR</t>
  </si>
  <si>
    <t>AYNA BAŞI</t>
  </si>
  <si>
    <t>AYNA SAPI</t>
  </si>
  <si>
    <t>CERRAHİ MAKAS DÜZ</t>
  </si>
  <si>
    <t>CERRAHİ KÜRET DÜZ</t>
  </si>
  <si>
    <t>DAVYE - YETİŞKİN ALT KESİCİ</t>
  </si>
  <si>
    <t>DAVYE - YETİŞKİN ÜST KESİCİ</t>
  </si>
  <si>
    <t>DAVYE - YETİŞKİN ALT MOLAR</t>
  </si>
  <si>
    <t>DAVYE - YETİŞKİN ALT PREMOLAR</t>
  </si>
  <si>
    <t>DAVYE - YETİŞKİN ÜST KÖK BAYONET</t>
  </si>
  <si>
    <t>DAVYE - YETİŞKİN ÜST PREMOLAR</t>
  </si>
  <si>
    <t>DAVYE TAKIMI</t>
  </si>
  <si>
    <t>ELEVATÖR BEİN (1.NO)</t>
  </si>
  <si>
    <t>ELEVATÖR BEİN (2.NO)</t>
  </si>
  <si>
    <t>ELEVATÖR BEİN (5.NO)</t>
  </si>
  <si>
    <t>PERİOST ELEVATÖRÜ</t>
  </si>
  <si>
    <t>KEMİK EĞESİ</t>
  </si>
  <si>
    <t>KEMİK PENSİ</t>
  </si>
  <si>
    <t>KRETUAR</t>
  </si>
  <si>
    <t>PRESEL</t>
  </si>
  <si>
    <t>SOND</t>
  </si>
  <si>
    <t xml:space="preserve">YAKLAŞIK MALİYET </t>
  </si>
  <si>
    <t xml:space="preserve">TUNA-SA </t>
  </si>
  <si>
    <t>TOROS DENTAL</t>
  </si>
  <si>
    <t xml:space="preserve">MEDİKAL İŞ </t>
  </si>
  <si>
    <t xml:space="preserve">AKME </t>
  </si>
  <si>
    <t xml:space="preserve">GÜVEN DİŞ </t>
  </si>
  <si>
    <t xml:space="preserve">MDT DENTAL </t>
  </si>
  <si>
    <t>PRMİUM DENTAL</t>
  </si>
  <si>
    <t>EN DÜŞÜK 1.FİYAT</t>
  </si>
  <si>
    <t>GÜVEN</t>
  </si>
  <si>
    <t>MEDİKAL</t>
  </si>
  <si>
    <t>PREMİUM</t>
  </si>
  <si>
    <t>MDT</t>
  </si>
  <si>
    <t>TUNASA</t>
  </si>
  <si>
    <t>AKME</t>
  </si>
  <si>
    <t>UYGUN</t>
  </si>
  <si>
    <t>TRUST</t>
  </si>
  <si>
    <t>İ-DENTAL</t>
  </si>
  <si>
    <t>İMİBASE</t>
  </si>
  <si>
    <t>İMİCAL</t>
  </si>
  <si>
    <t>PROSIMI</t>
  </si>
  <si>
    <t>NİSA</t>
  </si>
  <si>
    <t>CERAXIDIN-C</t>
  </si>
  <si>
    <t>İMİSEAL</t>
  </si>
  <si>
    <t>DERMOSEPT</t>
  </si>
  <si>
    <t>PANORA 200</t>
  </si>
  <si>
    <t>ROLENA</t>
  </si>
  <si>
    <t>YAKLAŞIK MALİYET</t>
  </si>
  <si>
    <t>MEDENTA</t>
  </si>
  <si>
    <t>ERAY</t>
  </si>
  <si>
    <t>MARKASI</t>
  </si>
  <si>
    <t>MKYS -GÜNCELLEME</t>
  </si>
  <si>
    <t>NOVA COMPOMER SKY KOMPOMER</t>
  </si>
  <si>
    <t>PROTEKSA</t>
  </si>
  <si>
    <t>PRATEKSA</t>
  </si>
  <si>
    <t>MESALABS EZTEST SMART-READ</t>
  </si>
  <si>
    <t>FİRMA</t>
  </si>
  <si>
    <t xml:space="preserve">1. İSTEKLİ FİRMA </t>
  </si>
  <si>
    <t xml:space="preserve">UBB </t>
  </si>
  <si>
    <t>KAPSAM DIŞI</t>
  </si>
  <si>
    <t>NOVA GLAS</t>
  </si>
  <si>
    <t>FİSSURED NOVA</t>
  </si>
  <si>
    <t>ROLENE SCALING</t>
  </si>
  <si>
    <t xml:space="preserve">ACRYLIC </t>
  </si>
  <si>
    <t>ENDOSOLVE</t>
  </si>
  <si>
    <t>GENJECT</t>
  </si>
  <si>
    <t>MEDİFLEX</t>
  </si>
  <si>
    <t>SALUT</t>
  </si>
  <si>
    <t>MEDECO</t>
  </si>
  <si>
    <t>NUTLİNK</t>
  </si>
  <si>
    <t>MİCRODONT</t>
  </si>
  <si>
    <t xml:space="preserve">MARKA </t>
  </si>
  <si>
    <t>UBB</t>
  </si>
  <si>
    <t>TOROS</t>
  </si>
  <si>
    <t>IMILAB</t>
  </si>
  <si>
    <t>NT NEWTON</t>
  </si>
  <si>
    <t xml:space="preserve">MEDENTA </t>
  </si>
  <si>
    <t xml:space="preserve">GENEL TOPLAM </t>
  </si>
  <si>
    <t>YAKLAŞIK MAL. GEN. TOPLAM</t>
  </si>
  <si>
    <t xml:space="preserve">AKME  </t>
  </si>
  <si>
    <t xml:space="preserve">TOPLAM FİYAT </t>
  </si>
  <si>
    <t>CALCIPLUS</t>
  </si>
  <si>
    <t xml:space="preserve">TOPLAM </t>
  </si>
  <si>
    <t>YAKLAŞIK MAL. TOPLAMI</t>
  </si>
  <si>
    <t xml:space="preserve">YAK. GENEL TOPLAM </t>
  </si>
  <si>
    <t xml:space="preserve">GÜVEN DİŞ DEPOSU   1. İSTEKLİ </t>
  </si>
  <si>
    <t>TOPLAM</t>
  </si>
  <si>
    <t xml:space="preserve">AKME DİŞ DEPOSU 1. İSTEKLİ  </t>
  </si>
  <si>
    <t xml:space="preserve">MEDİKAL İŞ  1. İSTEKLİ </t>
  </si>
  <si>
    <t xml:space="preserve">YAK. TOPLAM </t>
  </si>
  <si>
    <t xml:space="preserve">YAK. YAK. TOPLAM </t>
  </si>
  <si>
    <t xml:space="preserve">TUNA-SA 1. İSTEKLİ FİRMA </t>
  </si>
  <si>
    <t xml:space="preserve">YAK. MAL. TOPLAMI </t>
  </si>
  <si>
    <t xml:space="preserve">PREMİUM DİŞ MALZEMELERİ  - 1. İSTEKLİ  FİRMA </t>
  </si>
  <si>
    <t>ALJİNAT ÖLÇÜ MADDESİ  500 (±50) GR POŞET</t>
  </si>
  <si>
    <t>DENTAL SAKŞIN (TÜKÜRÜK EMİCİ) DİSPOSABLE (TEK KULLANIMLIK)</t>
  </si>
  <si>
    <t xml:space="preserve">DÖNER KANAL EĞESİ (ANGULDRUVA İÇİN) 04 AÇILI NO:15-40 </t>
  </si>
  <si>
    <t xml:space="preserve">DÖNER KANAL EĞESİ (ANGULDRUVA İÇİN) 06 AÇILI NO:15-40 </t>
  </si>
  <si>
    <t>GUTTA PERCHA 06 AÇILI NO:25</t>
  </si>
  <si>
    <t>GUTTA PERCHA 06 AÇILI NO:30</t>
  </si>
  <si>
    <t>IŞIKLA SERTLEŞEN, RENKLİ VE SİMLİ KOMPOMER,  SET 40 X 0,25 GR LIK KAPSÜLLER</t>
  </si>
  <si>
    <t>IŞIKLI AKIŞKAN KOMPOZİT (RENK :A1)</t>
  </si>
  <si>
    <t>IŞIKLI AKIŞKAN KOMPOZİT (RENK :A2)</t>
  </si>
  <si>
    <t>IŞIKLI AKIŞKAN KOMPOZİT (RENK :A3)</t>
  </si>
  <si>
    <t>KRON KÖPRÜ SÖKÜCÜ OTOMATİK</t>
  </si>
  <si>
    <t>ORTOFOSFORİK ASİT , 2,5 GR ŞIRINGA  % 37 LİK</t>
  </si>
  <si>
    <t xml:space="preserve">POLİSAJ LASTİK KOMPOZİT İÇİN </t>
  </si>
  <si>
    <t>TAPER PAPER POİNT 0.4-30</t>
  </si>
  <si>
    <t>TAPER PAPER POİNT 0.6-20</t>
  </si>
  <si>
    <t>TAPER PAPER POİNT 0.6-25</t>
  </si>
  <si>
    <t>TAPER PAPER POİNT 0.6-30</t>
  </si>
  <si>
    <t>KUTU</t>
  </si>
  <si>
    <t>ADET</t>
  </si>
  <si>
    <t>TAKIM</t>
  </si>
  <si>
    <t>LİTRE</t>
  </si>
  <si>
    <t>PAKET</t>
  </si>
  <si>
    <t>RULO</t>
  </si>
  <si>
    <t>BUHAR STERİLİZASYON İNDİKATÖRÜ BİYOLOJİK</t>
  </si>
  <si>
    <t>DENTAL TEMİZLEME SOLÜSYONU (ULTRASONİK YIKAMA CİHAZI İÇİN)</t>
  </si>
  <si>
    <t>DİŞ HASTASI ÖNLÜĞÜ DİSPOSABLE (TEK KULLANIMLIK)</t>
  </si>
  <si>
    <t>DİŞ ÜNİTİ TABLA ÖRTÜSÜ</t>
  </si>
  <si>
    <t>GEÇİCİ DOLGU MATERYALİ, 25-30 GR</t>
  </si>
  <si>
    <t>GUTTA PERCHA 04 AÇILI NO:15</t>
  </si>
  <si>
    <t>GUTTA PERCHA 04 AÇILI NO:15-40 KARIŞIK</t>
  </si>
  <si>
    <t>GUTTA PERCHA 04 AÇILI NO:20</t>
  </si>
  <si>
    <t>GUTTA PERCHA 04 AÇILI NO:25</t>
  </si>
  <si>
    <t>GUTTA PERCHA 04 AÇILI NO:30</t>
  </si>
  <si>
    <t>TUNGSTEN CARBİDE FREZ ANGULDURVA İÇİN (ROND)</t>
  </si>
  <si>
    <t>ELEVATÖR BEİN</t>
  </si>
  <si>
    <t>GUTTA PERCHA 06 AÇILI NO:35</t>
  </si>
  <si>
    <t>MODELAJ SPATÜLÜ</t>
  </si>
  <si>
    <t>CERRAHİ ASPİRATÖR UCU (PLASTİK )</t>
  </si>
  <si>
    <t>CERRAHİ ELDİVEN LATEKS PUDRALI STERİL NO:7,5</t>
  </si>
  <si>
    <t>ÇELİK FREZ-ROND ANGULDURVA İÇİN</t>
  </si>
  <si>
    <t>AERATÖR (BUTONLU) IŞIKSIZ (ADAPTÖRSÜZ) STANDART BOY</t>
  </si>
  <si>
    <t>AERATÖR YAĞI 500 ML</t>
  </si>
  <si>
    <t>AMALGAM KAPSÜL  %70 GÜMÜŞ ORANI NO:2</t>
  </si>
  <si>
    <t>AMALGAM KAPSÜL  %70 GÜMÜŞ ORANI NO:3</t>
  </si>
  <si>
    <t>AMALGAM ZIMPARASI 12 STRİPLİ</t>
  </si>
  <si>
    <t>BOL</t>
  </si>
  <si>
    <t>BOL KAŞIĞI</t>
  </si>
  <si>
    <t>CAM GODE</t>
  </si>
  <si>
    <t>CAM İYONOMER KAİDE SİMANI TİP 1</t>
  </si>
  <si>
    <t>CAM İYONOMER YAPIŞTIRMA SİMANI,  20 GR TOZ, 15 ML LİKİT</t>
  </si>
  <si>
    <t>CERRAHİ MAKAS EĞRİ</t>
  </si>
  <si>
    <t>ÇİNKO FOSFAT SİMAN</t>
  </si>
  <si>
    <t>ÇİNKO OKSİT ÖJENOL SİMAN</t>
  </si>
  <si>
    <t>DENTAL SERT ALÇI 1 KG.</t>
  </si>
  <si>
    <t>DENTAL SPREADER 15/40 KARMA PAKET</t>
  </si>
  <si>
    <t>DENTİN PİNİ ASORTİ</t>
  </si>
  <si>
    <t>DETARTRAJ PASTASI (DİŞ TAŞI TEMİZLEME VE PARLATMA )</t>
  </si>
  <si>
    <t>EL ALETİ VE CİHAZ YÜZEY DEZENFEKTANI DENTAL MALZEME TEMİZLEME SOLÜSYONU</t>
  </si>
  <si>
    <t>EL ANTİSEPTİK SOLÜSYONU (EL DEZENFEKTANI) 1000ML</t>
  </si>
  <si>
    <t>ELMAS FREZ AERATÖR İÇİN (ALEV UÇ)</t>
  </si>
  <si>
    <t>ELMAS FREZ AERATÖR İÇİN (FİSSÜR)</t>
  </si>
  <si>
    <t>ELMAS FREZ AERATÖR İÇİN (LABUT)</t>
  </si>
  <si>
    <t>ELMAS FREZ AERATÖR İÇİN (ROND)</t>
  </si>
  <si>
    <t>ELMAS FREZ AERATÖR İÇİN (TERS KONİK)</t>
  </si>
  <si>
    <t>GATES GLİDDEN KANAL GENİŞLETİCİ</t>
  </si>
  <si>
    <t>GEÇİCİ KRON KÖPRÜ YAPIŞTIRICI ÖJENOL İÇERMEYEN</t>
  </si>
  <si>
    <t>GRACEY KÜRET NO:11-12</t>
  </si>
  <si>
    <t>GRACEY KÜRET NO:1-2</t>
  </si>
  <si>
    <t>GRACEY KÜRET NO:13-14</t>
  </si>
  <si>
    <t>GRACEY KÜRET NO:3-4</t>
  </si>
  <si>
    <t>GRACEY KÜRET NO:5-6</t>
  </si>
  <si>
    <t>GRACEY KÜRET NO:7-8</t>
  </si>
  <si>
    <t>GRACEY KÜRET NO:9-10</t>
  </si>
  <si>
    <t>H TİPİ KANAL EĞESİ 15/40 KARMA PAKET</t>
  </si>
  <si>
    <t>H TİPİ KANAL EĞESİ 25MM NO: 10</t>
  </si>
  <si>
    <t>H TİPİ KANAL EĞESİ 25MM NO: 15</t>
  </si>
  <si>
    <t>H TİPİ KANAL EĞESİ 25MM NO: 20</t>
  </si>
  <si>
    <t>H TİPİ KANAL EĞESİ 25MM NO: 25</t>
  </si>
  <si>
    <t>HEKİM ÖNLÜĞÜ</t>
  </si>
  <si>
    <t>K TİPİ KANAL EĞESİ 15/40 KARMA PAKET</t>
  </si>
  <si>
    <t>KAN DURDURUCU SÜNGER</t>
  </si>
  <si>
    <t>KANAL ÇİVİSİ POST VİDA</t>
  </si>
  <si>
    <t>KOMPOZİT BİTİRME FREZİ ALEV UÇ</t>
  </si>
  <si>
    <t>KOMPOZİT BİTİRME FREZİ FİSSÜR</t>
  </si>
  <si>
    <t>KOMPOZİT BİTİRME FREZİ LABUT</t>
  </si>
  <si>
    <t>KRETUAR H8/H7</t>
  </si>
  <si>
    <t>ŞİŞE</t>
  </si>
  <si>
    <t>LENTİLO 25-40 NO</t>
  </si>
  <si>
    <t>MUAYENE ELDİVENİ PUDRALI NONSTERİL-M</t>
  </si>
  <si>
    <t>MUAYENE ELDİVENİ PUDRALI NONSTERİL-S</t>
  </si>
  <si>
    <t>PERİODONTAL SOND</t>
  </si>
  <si>
    <t>STERİLİZASYON RULOSU 15CMX200M DÜZ</t>
  </si>
  <si>
    <t>STERİLİZASYON RULOSU 30CMX200M DÜZ</t>
  </si>
  <si>
    <t>ŞERİT KOMPOZİT ZIMPARASI</t>
  </si>
  <si>
    <t>TUNGSTEN CARBİDE FREZ AERATÖR İÇİN (FİSSÜR)</t>
  </si>
  <si>
    <t>TUNGSTEN CARBİDE FREZ AERATÖR İÇİN (ROND)</t>
  </si>
  <si>
    <t>TUNGSTEN CARBİDE FREZ AERATÖR İÇİN (TERS KONİK)</t>
  </si>
  <si>
    <t>Artikain HCL 80 mg, Adrenalin Bitartarat 0,01 mg Ampül</t>
  </si>
  <si>
    <t>Lidocaine % 10 50 ml Sprey</t>
  </si>
  <si>
    <t>Traneksamik Asit %5 / 5 ml. 250 mg Ampül</t>
  </si>
  <si>
    <t xml:space="preserve">BİSTRÜ UCU / 11 - 15 </t>
  </si>
  <si>
    <t xml:space="preserve">DENTAL FOSFOR PLAKA KILIFI / NO : 0  </t>
  </si>
  <si>
    <t xml:space="preserve">DENTAL FOSFOR PLAKA KILIFI / NO :2 </t>
  </si>
  <si>
    <t xml:space="preserve">ADET </t>
  </si>
  <si>
    <t xml:space="preserve">DENTİN KORUYUCU VE HASSASİYET GİDERİCİ  LİKİT </t>
  </si>
  <si>
    <t xml:space="preserve">ETİL ALKOL </t>
  </si>
  <si>
    <t>ELMAS FREZ AERATÖR İÇİN (SİLİNDİR-YEŞİL BANTLI)</t>
  </si>
  <si>
    <t>K TİPİ KANAL EĞESİ 25MM NO: 30</t>
  </si>
  <si>
    <t>K TİPİ KANAL EĞESİ 25MM NO: 35</t>
  </si>
  <si>
    <t>K TİPİ KANAL EĞESİ 25MM NO: 40</t>
  </si>
  <si>
    <t xml:space="preserve">DÖNER BAŞLIKLI   KÖK KANAL SİSTEMİ EĞESİ - 4 AÇILI  / NO : 20 </t>
  </si>
  <si>
    <t>DÖNER BAŞLIKLI   KÖK KANAL SİSTEMİ EĞESİ - 4 AÇILI  / NO : 25</t>
  </si>
  <si>
    <t>DÖNER BAŞLIKLI   KÖK KANAL SİSTEMİ EĞESİ - 4 AÇILI  / NO : 30</t>
  </si>
  <si>
    <t xml:space="preserve">DÖNER BAŞLIKLI   KÖK KANAL SİSTEMİ EĞESİ - 6 AÇILI  / NO : 20 </t>
  </si>
  <si>
    <t>DÖNER BAŞLIKLI   KÖK KANAL SİSTEMİ EĞESİ - 6 AÇILI  / NO : 25</t>
  </si>
  <si>
    <t>DÖNER BAŞLIKLI   KÖK KANAL SİSTEMİ EĞESİ - 6 AÇILI  / NO : 30</t>
  </si>
  <si>
    <t>DAVYE - YETİŞKİN ALT YİRMİ YAŞ</t>
  </si>
  <si>
    <t>DAVYE - YETİŞKİN ÜST MOLAR SAĞ</t>
  </si>
  <si>
    <t>DAVYE - YETİŞKİN ÜST MOLAR SOL</t>
  </si>
  <si>
    <t>DAVYE - YETİŞKİN ÜST YİRMİ YAŞ</t>
  </si>
  <si>
    <t xml:space="preserve">MASKE </t>
  </si>
  <si>
    <t>VİTALOMETRE CİHAZLARI, PULPA TEST CİHAZI / VİTALOMETRE</t>
  </si>
  <si>
    <t xml:space="preserve">AYNA BAŞI </t>
  </si>
  <si>
    <t xml:space="preserve">TİRNEF- KIRMIZI </t>
  </si>
  <si>
    <t>TİRNEF- MAVİ</t>
  </si>
  <si>
    <t xml:space="preserve">TİRNEF- SARI </t>
  </si>
  <si>
    <t xml:space="preserve">AYNA </t>
  </si>
  <si>
    <t>ELEVATÖR APEX (SAĞ)</t>
  </si>
  <si>
    <t>ELEVATÖR APEX (SOL)</t>
  </si>
  <si>
    <t>ELEVATÖR CRYER (SAĞ)</t>
  </si>
  <si>
    <t>ELEVATÖR CRYER (SOL)</t>
  </si>
  <si>
    <t xml:space="preserve">EKSKAVATÖR </t>
  </si>
  <si>
    <t xml:space="preserve">AMALGAM FULVARI </t>
  </si>
  <si>
    <t>SİMAN FULVARI</t>
  </si>
  <si>
    <t>SİMAN SPATÜLÜ</t>
  </si>
  <si>
    <t>TİTANYUM KÜRET SETİ</t>
  </si>
  <si>
    <t>204S İMPLANT TEMİZLEME KÜRETİ</t>
  </si>
  <si>
    <t xml:space="preserve">PİYASEMEN </t>
  </si>
  <si>
    <t>ANGULDURVA</t>
  </si>
  <si>
    <t xml:space="preserve">TOMS ELEVATÖR </t>
  </si>
  <si>
    <t>BAND SEATING INSTRUMENT (PLASTİK)</t>
  </si>
  <si>
    <t>ORTODONTİK BAND SÖKÜM PENSİ</t>
  </si>
  <si>
    <t>ORTODONTİK SERAMİK BRAKET SÖKÜM PENSİ (CERAMİC REMOVİNG PLİER)</t>
  </si>
  <si>
    <t xml:space="preserve">ORTODONTİK AMAÇLI PORTEGÜ (MATHİEU) </t>
  </si>
  <si>
    <t>DİSTAL END CUTTER</t>
  </si>
  <si>
    <t>LİGATÜR KESİCİ (LİGATÜR CUTTER - MİNİ / MİCRO LİG. CUTTER)</t>
  </si>
  <si>
    <t>LIGHT WIRE BIRD BEAK PENSİ</t>
  </si>
  <si>
    <t>BIRD BEAK PENSİ</t>
  </si>
  <si>
    <t xml:space="preserve">THREE JAW PLIERS </t>
  </si>
  <si>
    <t>LONG WEINGART PLİER</t>
  </si>
  <si>
    <t>BAND İTİCİ (BAND PUSHER - TOPUZ ŞEKLİNDE)</t>
  </si>
  <si>
    <t xml:space="preserve">DİŞ LABORATUVAR MİKROMOTORU (DİZDEN BASMALI) </t>
  </si>
  <si>
    <t>ENDOBOX</t>
  </si>
  <si>
    <t>ALVEOLİT</t>
  </si>
  <si>
    <t>BİSTÜRİ SAPI 871/A3</t>
  </si>
  <si>
    <t>İPEK SÜTUR- 3-0 TERS KESKİN</t>
  </si>
  <si>
    <t>İPEK SÜTUR- 4-0 YUVARLAK</t>
  </si>
  <si>
    <t xml:space="preserve">DENTAL FOSFOR PLAK NO : 2 </t>
  </si>
  <si>
    <t xml:space="preserve">DENTAL RULO PAMUK </t>
  </si>
  <si>
    <t>MUAYENE ELDİVENİ PUDRALI NONSTERİL-L</t>
  </si>
  <si>
    <t xml:space="preserve">ŞİŞE </t>
  </si>
  <si>
    <t xml:space="preserve">ARTİKÜLASYON KAĞIDI,  DÜZ KIRMIZI </t>
  </si>
  <si>
    <t xml:space="preserve">PAKET </t>
  </si>
  <si>
    <t>FİSÜR ÖRTÜCÜ</t>
  </si>
  <si>
    <t>KALSİYUM  HİDROKSİT (TOZ+LİKİT) SET</t>
  </si>
  <si>
    <t>KÖK KANAL DEZENFEKTANI (KLORHEKSİDİN İÇEREN)</t>
  </si>
  <si>
    <t>-%0,9 IZOTONIK SODYUM KLORUR ICEREN IRRIGASYON SOLUSYONU  500 ML (POLIPROPILEN SISE)</t>
  </si>
  <si>
    <t>SODYUM HPOKLORİT ÇÖZELTİSİ (250 ML )</t>
  </si>
  <si>
    <t xml:space="preserve">FARABEUF  EKARTÖR </t>
  </si>
  <si>
    <t>CAM İYONEMER (IŞINLA SERTLEŞEN KAİDE SİMANI)</t>
  </si>
  <si>
    <t>BRİNİSUVAR (BURNİSHER)</t>
  </si>
  <si>
    <t xml:space="preserve">IŞIKLA SERTLEŞEN  BONDİNG AJANI, TEK FAZLI , ÜNİVERSAL SET </t>
  </si>
  <si>
    <t>MATRİKS BANDI (5mm-7mm) DÜZ</t>
  </si>
  <si>
    <t>POLİVİDON İYOT %10  100 ML ANTİSEPTİK SOLÜSYON</t>
  </si>
  <si>
    <t>BUHAR STERİLİZASYONU BOWİE-DİCK TEST İNDİKATÖRÜ</t>
  </si>
  <si>
    <t>DENTAL ENJEKTÖR 10ML 27G (GRİ) 50 MM DİSPOSABLE (TEK KULLANIMLIK) İKİ PARÇALI (YEŞİL)</t>
  </si>
  <si>
    <t xml:space="preserve">DENTAL ENJEKTÖR 2ML 27G (GRİ) 50 MM DİSPOSABLE (TEK KULLANIMLIK) İKİ PARÇALI </t>
  </si>
  <si>
    <t>EL ALETİ VE CİHAZ YÜZEY DEZENFEKTANI ALDEHİTSİZ FENOLSÜZ SPREY</t>
  </si>
  <si>
    <t>EMİLEBİLİR (POLYGLECAPRONE) AMELİYAT İPLİĞİ TEKNİK ŞARTNAMESİ</t>
  </si>
  <si>
    <t>SPANÇ 5(±2) CM X 5(±2) CM NON STERİL</t>
  </si>
  <si>
    <t>S.NU</t>
  </si>
  <si>
    <t>Malın/Hizmetin adı/cinsi</t>
  </si>
  <si>
    <t>Birim Fiyatı</t>
  </si>
  <si>
    <t>Tutar</t>
  </si>
  <si>
    <t>CERRAHİ ELDİVEN LATEKS PUDRASIZ STERİL NO:7,5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</si>
</sst>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"/>
  </numFmts>
  <fonts count="13" x14ac:knownFonts="1">
    <font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1"/>
      <color rgb="FFFF000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2" fillId="2" borderId="1" xfId="0" applyFont="1" applyFill="1" applyBorder="1" applyAlignment="1">
      <alignment horizontal="center" shrinkToFit="1"/>
    </xf>
    <xf numFmtId="4" fontId="2" fillId="3" borderId="1" xfId="0" applyNumberFormat="1" applyFont="1" applyFill="1" applyBorder="1" applyAlignment="1">
      <alignment horizontal="right" shrinkToFit="1"/>
    </xf>
    <xf numFmtId="0" fontId="2" fillId="0" borderId="1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shrinkToFi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right" shrinkToFit="1"/>
    </xf>
    <xf numFmtId="0" fontId="2" fillId="2" borderId="0" xfId="0" applyFont="1" applyFill="1" applyAlignment="1">
      <alignment horizontal="right" shrinkToFit="1"/>
    </xf>
    <xf numFmtId="0" fontId="2" fillId="0" borderId="1" xfId="0" applyFont="1" applyBorder="1" applyAlignment="1">
      <alignment shrinkToFit="1"/>
    </xf>
    <xf numFmtId="0" fontId="2" fillId="2" borderId="1" xfId="0" applyFont="1" applyFill="1" applyBorder="1" applyAlignment="1">
      <alignment shrinkToFit="1"/>
    </xf>
    <xf numFmtId="0" fontId="2" fillId="2" borderId="1" xfId="0" applyFont="1" applyFill="1" applyBorder="1" applyAlignment="1">
      <alignment horizontal="right" shrinkToFit="1"/>
    </xf>
    <xf numFmtId="0" fontId="2" fillId="0" borderId="1" xfId="0" applyFont="1" applyBorder="1" applyAlignment="1">
      <alignment horizontal="center" shrinkToFit="1"/>
    </xf>
    <xf numFmtId="0" fontId="2" fillId="0" borderId="1" xfId="0" applyFont="1" applyBorder="1" applyAlignment="1">
      <alignment horizontal="right" shrinkToFit="1"/>
    </xf>
    <xf numFmtId="0" fontId="2" fillId="3" borderId="1" xfId="0" applyFont="1" applyFill="1" applyBorder="1" applyAlignment="1">
      <alignment horizontal="center" vertical="center" textRotation="90" shrinkToFit="1"/>
    </xf>
    <xf numFmtId="0" fontId="2" fillId="4" borderId="1" xfId="0" applyFont="1" applyFill="1" applyBorder="1" applyAlignment="1">
      <alignment horizontal="center" textRotation="90" shrinkToFit="1"/>
    </xf>
    <xf numFmtId="0" fontId="2" fillId="0" borderId="1" xfId="0" applyFont="1" applyBorder="1" applyAlignment="1">
      <alignment vertical="top" shrinkToFit="1"/>
    </xf>
    <xf numFmtId="0" fontId="2" fillId="0" borderId="1" xfId="0" applyFont="1" applyBorder="1" applyAlignment="1">
      <alignment horizontal="right" vertical="top" shrinkToFit="1"/>
    </xf>
    <xf numFmtId="165" fontId="2" fillId="3" borderId="1" xfId="0" applyNumberFormat="1" applyFont="1" applyFill="1" applyBorder="1" applyAlignment="1">
      <alignment shrinkToFit="1"/>
    </xf>
    <xf numFmtId="164" fontId="2" fillId="4" borderId="1" xfId="0" applyNumberFormat="1" applyFont="1" applyFill="1" applyBorder="1" applyAlignment="1">
      <alignment shrinkToFit="1"/>
    </xf>
    <xf numFmtId="4" fontId="2" fillId="5" borderId="1" xfId="0" applyNumberFormat="1" applyFont="1" applyFill="1" applyBorder="1" applyAlignment="1">
      <alignment shrinkToFit="1"/>
    </xf>
    <xf numFmtId="164" fontId="2" fillId="5" borderId="1" xfId="0" applyNumberFormat="1" applyFont="1" applyFill="1" applyBorder="1" applyAlignment="1">
      <alignment shrinkToFit="1"/>
    </xf>
    <xf numFmtId="4" fontId="2" fillId="6" borderId="1" xfId="0" applyNumberFormat="1" applyFont="1" applyFill="1" applyBorder="1" applyAlignment="1">
      <alignment shrinkToFit="1"/>
    </xf>
    <xf numFmtId="0" fontId="2" fillId="3" borderId="1" xfId="0" applyFont="1" applyFill="1" applyBorder="1" applyAlignment="1">
      <alignment horizontal="center" textRotation="89" shrinkToFit="1"/>
    </xf>
    <xf numFmtId="1" fontId="2" fillId="0" borderId="1" xfId="0" applyNumberFormat="1" applyFont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1" fillId="0" borderId="1" xfId="0" applyFont="1" applyBorder="1" applyAlignment="1">
      <alignment horizontal="center" shrinkToFit="1"/>
    </xf>
    <xf numFmtId="0" fontId="3" fillId="3" borderId="1" xfId="0" applyFont="1" applyFill="1" applyBorder="1" applyAlignment="1">
      <alignment horizontal="center" textRotation="90" shrinkToFit="1"/>
    </xf>
    <xf numFmtId="0" fontId="0" fillId="0" borderId="1" xfId="0" applyBorder="1" applyAlignment="1">
      <alignment horizontal="center" shrinkToFit="1"/>
    </xf>
    <xf numFmtId="1" fontId="0" fillId="0" borderId="1" xfId="0" applyNumberForma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4" fillId="0" borderId="1" xfId="0" applyFont="1" applyBorder="1" applyAlignment="1">
      <alignment shrinkToFit="1"/>
    </xf>
    <xf numFmtId="0" fontId="4" fillId="2" borderId="1" xfId="0" applyFont="1" applyFill="1" applyBorder="1" applyAlignment="1">
      <alignment shrinkToFit="1"/>
    </xf>
    <xf numFmtId="0" fontId="4" fillId="2" borderId="1" xfId="0" applyFont="1" applyFill="1" applyBorder="1" applyAlignment="1">
      <alignment horizontal="center" shrinkToFit="1"/>
    </xf>
    <xf numFmtId="0" fontId="4" fillId="0" borderId="1" xfId="0" applyFont="1" applyBorder="1" applyAlignment="1">
      <alignment horizontal="center" shrinkToFit="1"/>
    </xf>
    <xf numFmtId="0" fontId="4" fillId="0" borderId="1" xfId="0" applyFont="1" applyBorder="1" applyAlignment="1">
      <alignment horizontal="right" shrinkToFit="1"/>
    </xf>
    <xf numFmtId="0" fontId="4" fillId="0" borderId="1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textRotation="90" shrinkToFit="1"/>
    </xf>
    <xf numFmtId="0" fontId="4" fillId="4" borderId="1" xfId="0" applyFont="1" applyFill="1" applyBorder="1" applyAlignment="1">
      <alignment horizontal="center" textRotation="90" shrinkToFit="1"/>
    </xf>
    <xf numFmtId="0" fontId="4" fillId="3" borderId="1" xfId="0" applyFont="1" applyFill="1" applyBorder="1" applyAlignment="1">
      <alignment horizontal="center" textRotation="89" shrinkToFit="1"/>
    </xf>
    <xf numFmtId="0" fontId="4" fillId="0" borderId="1" xfId="0" applyFont="1" applyBorder="1" applyAlignment="1">
      <alignment vertical="top" shrinkToFit="1"/>
    </xf>
    <xf numFmtId="0" fontId="0" fillId="0" borderId="1" xfId="0" applyBorder="1"/>
    <xf numFmtId="4" fontId="0" fillId="0" borderId="1" xfId="0" applyNumberFormat="1" applyBorder="1"/>
    <xf numFmtId="0" fontId="2" fillId="3" borderId="1" xfId="0" applyFont="1" applyFill="1" applyBorder="1" applyAlignment="1">
      <alignment horizontal="center" shrinkToFit="1"/>
    </xf>
    <xf numFmtId="0" fontId="5" fillId="0" borderId="1" xfId="0" applyFont="1" applyBorder="1" applyAlignment="1">
      <alignment shrinkToFit="1"/>
    </xf>
    <xf numFmtId="0" fontId="5" fillId="2" borderId="1" xfId="0" applyFont="1" applyFill="1" applyBorder="1" applyAlignment="1">
      <alignment shrinkToFit="1"/>
    </xf>
    <xf numFmtId="0" fontId="5" fillId="2" borderId="1" xfId="0" applyFont="1" applyFill="1" applyBorder="1" applyAlignment="1">
      <alignment horizontal="right" shrinkToFit="1"/>
    </xf>
    <xf numFmtId="0" fontId="5" fillId="2" borderId="1" xfId="0" applyFont="1" applyFill="1" applyBorder="1" applyAlignment="1">
      <alignment horizontal="center" shrinkToFit="1"/>
    </xf>
    <xf numFmtId="0" fontId="5" fillId="0" borderId="1" xfId="0" applyFont="1" applyBorder="1" applyAlignment="1">
      <alignment horizontal="center" shrinkToFit="1"/>
    </xf>
    <xf numFmtId="0" fontId="5" fillId="0" borderId="1" xfId="0" applyFont="1" applyBorder="1" applyAlignment="1">
      <alignment horizontal="right" shrinkToFit="1"/>
    </xf>
    <xf numFmtId="0" fontId="5" fillId="0" borderId="1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textRotation="90" shrinkToFit="1"/>
    </xf>
    <xf numFmtId="0" fontId="5" fillId="4" borderId="1" xfId="0" applyFont="1" applyFill="1" applyBorder="1" applyAlignment="1">
      <alignment horizontal="center" textRotation="90" shrinkToFit="1"/>
    </xf>
    <xf numFmtId="0" fontId="5" fillId="3" borderId="1" xfId="0" applyFont="1" applyFill="1" applyBorder="1" applyAlignment="1">
      <alignment horizontal="center" textRotation="89" shrinkToFit="1"/>
    </xf>
    <xf numFmtId="1" fontId="5" fillId="0" borderId="1" xfId="0" applyNumberFormat="1" applyFont="1" applyBorder="1" applyAlignment="1">
      <alignment horizontal="center" shrinkToFit="1"/>
    </xf>
    <xf numFmtId="0" fontId="0" fillId="0" borderId="1" xfId="0" applyBorder="1" applyAlignment="1">
      <alignment textRotation="90"/>
    </xf>
    <xf numFmtId="0" fontId="6" fillId="0" borderId="1" xfId="0" applyFont="1" applyBorder="1"/>
    <xf numFmtId="0" fontId="6" fillId="0" borderId="0" xfId="0" applyFont="1"/>
    <xf numFmtId="0" fontId="7" fillId="0" borderId="1" xfId="0" applyFont="1" applyBorder="1" applyAlignment="1">
      <alignment shrinkToFit="1"/>
    </xf>
    <xf numFmtId="0" fontId="7" fillId="2" borderId="1" xfId="0" applyFont="1" applyFill="1" applyBorder="1" applyAlignment="1">
      <alignment shrinkToFit="1"/>
    </xf>
    <xf numFmtId="0" fontId="7" fillId="2" borderId="1" xfId="0" applyFont="1" applyFill="1" applyBorder="1" applyAlignment="1">
      <alignment horizontal="right" shrinkToFit="1"/>
    </xf>
    <xf numFmtId="0" fontId="7" fillId="2" borderId="1" xfId="0" applyFont="1" applyFill="1" applyBorder="1" applyAlignment="1">
      <alignment horizontal="center" shrinkToFit="1"/>
    </xf>
    <xf numFmtId="0" fontId="7" fillId="0" borderId="1" xfId="0" applyFont="1" applyBorder="1" applyAlignment="1">
      <alignment horizontal="center" shrinkToFit="1"/>
    </xf>
    <xf numFmtId="0" fontId="7" fillId="0" borderId="1" xfId="0" applyFont="1" applyBorder="1" applyAlignment="1">
      <alignment horizontal="right" shrinkToFit="1"/>
    </xf>
    <xf numFmtId="0" fontId="7" fillId="0" borderId="1" xfId="0" applyFont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textRotation="90" shrinkToFit="1"/>
    </xf>
    <xf numFmtId="0" fontId="7" fillId="4" borderId="1" xfId="0" applyFont="1" applyFill="1" applyBorder="1" applyAlignment="1">
      <alignment horizontal="center" textRotation="90" shrinkToFit="1"/>
    </xf>
    <xf numFmtId="0" fontId="7" fillId="3" borderId="1" xfId="0" applyFont="1" applyFill="1" applyBorder="1" applyAlignment="1">
      <alignment horizontal="center" textRotation="89" shrinkToFit="1"/>
    </xf>
    <xf numFmtId="0" fontId="7" fillId="0" borderId="1" xfId="0" applyFont="1" applyBorder="1" applyAlignment="1">
      <alignment vertical="top" shrinkToFit="1"/>
    </xf>
    <xf numFmtId="0" fontId="7" fillId="0" borderId="1" xfId="0" applyFont="1" applyBorder="1" applyAlignment="1">
      <alignment horizontal="right" vertical="top" shrinkToFit="1"/>
    </xf>
    <xf numFmtId="4" fontId="7" fillId="5" borderId="1" xfId="0" applyNumberFormat="1" applyFont="1" applyFill="1" applyBorder="1" applyAlignment="1">
      <alignment shrinkToFit="1"/>
    </xf>
    <xf numFmtId="165" fontId="7" fillId="3" borderId="1" xfId="0" applyNumberFormat="1" applyFont="1" applyFill="1" applyBorder="1" applyAlignment="1">
      <alignment shrinkToFit="1"/>
    </xf>
    <xf numFmtId="164" fontId="7" fillId="4" borderId="1" xfId="0" applyNumberFormat="1" applyFont="1" applyFill="1" applyBorder="1" applyAlignment="1">
      <alignment shrinkToFit="1"/>
    </xf>
    <xf numFmtId="4" fontId="7" fillId="3" borderId="1" xfId="0" applyNumberFormat="1" applyFont="1" applyFill="1" applyBorder="1" applyAlignment="1">
      <alignment horizontal="right" shrinkToFit="1"/>
    </xf>
    <xf numFmtId="1" fontId="7" fillId="0" borderId="1" xfId="0" applyNumberFormat="1" applyFont="1" applyBorder="1" applyAlignment="1">
      <alignment horizontal="center" shrinkToFit="1"/>
    </xf>
    <xf numFmtId="0" fontId="7" fillId="2" borderId="1" xfId="0" applyFont="1" applyFill="1" applyBorder="1" applyAlignment="1">
      <alignment vertical="top" shrinkToFit="1"/>
    </xf>
    <xf numFmtId="4" fontId="7" fillId="0" borderId="1" xfId="0" applyNumberFormat="1" applyFont="1" applyBorder="1"/>
    <xf numFmtId="0" fontId="7" fillId="0" borderId="1" xfId="0" applyFont="1" applyBorder="1" applyAlignment="1">
      <alignment horizontal="center" textRotation="90"/>
    </xf>
    <xf numFmtId="3" fontId="4" fillId="0" borderId="1" xfId="0" applyNumberFormat="1" applyFont="1" applyBorder="1" applyAlignment="1">
      <alignment vertical="top" shrinkToFit="1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center" textRotation="90"/>
    </xf>
    <xf numFmtId="3" fontId="7" fillId="0" borderId="1" xfId="0" applyNumberFormat="1" applyFont="1" applyBorder="1" applyAlignment="1">
      <alignment vertical="top" shrinkToFit="1"/>
    </xf>
    <xf numFmtId="164" fontId="7" fillId="3" borderId="1" xfId="0" applyNumberFormat="1" applyFont="1" applyFill="1" applyBorder="1" applyAlignment="1">
      <alignment horizontal="right" shrinkToFit="1"/>
    </xf>
    <xf numFmtId="0" fontId="7" fillId="0" borderId="1" xfId="0" applyFont="1" applyBorder="1"/>
    <xf numFmtId="0" fontId="7" fillId="0" borderId="0" xfId="0" applyFont="1"/>
    <xf numFmtId="0" fontId="4" fillId="0" borderId="0" xfId="0" applyFont="1" applyAlignment="1">
      <alignment horizontal="center"/>
    </xf>
    <xf numFmtId="4" fontId="4" fillId="5" borderId="1" xfId="0" applyNumberFormat="1" applyFont="1" applyFill="1" applyBorder="1" applyAlignment="1">
      <alignment horizontal="center" vertical="center" shrinkToFit="1"/>
    </xf>
    <xf numFmtId="165" fontId="4" fillId="3" borderId="1" xfId="0" applyNumberFormat="1" applyFont="1" applyFill="1" applyBorder="1" applyAlignment="1">
      <alignment horizontal="center" vertical="center" shrinkToFit="1"/>
    </xf>
    <xf numFmtId="164" fontId="4" fillId="4" borderId="1" xfId="0" applyNumberFormat="1" applyFont="1" applyFill="1" applyBorder="1" applyAlignment="1">
      <alignment horizontal="center" vertical="center" shrinkToFit="1"/>
    </xf>
    <xf numFmtId="4" fontId="4" fillId="3" borderId="1" xfId="0" applyNumberFormat="1" applyFont="1" applyFill="1" applyBorder="1" applyAlignment="1">
      <alignment horizontal="center" vertical="center" shrinkToFit="1"/>
    </xf>
    <xf numFmtId="1" fontId="4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top" shrinkToFit="1"/>
    </xf>
    <xf numFmtId="164" fontId="7" fillId="5" borderId="1" xfId="0" applyNumberFormat="1" applyFont="1" applyFill="1" applyBorder="1" applyAlignment="1">
      <alignment horizontal="right" vertical="top" shrinkToFit="1"/>
    </xf>
    <xf numFmtId="0" fontId="6" fillId="0" borderId="1" xfId="0" applyFont="1" applyBorder="1" applyAlignment="1">
      <alignment horizontal="center" shrinkToFit="1"/>
    </xf>
    <xf numFmtId="0" fontId="7" fillId="3" borderId="1" xfId="0" applyFont="1" applyFill="1" applyBorder="1" applyAlignment="1">
      <alignment horizontal="center" shrinkToFit="1"/>
    </xf>
    <xf numFmtId="0" fontId="6" fillId="3" borderId="1" xfId="0" applyFont="1" applyFill="1" applyBorder="1" applyAlignment="1">
      <alignment horizontal="center" textRotation="90" shrinkToFit="1"/>
    </xf>
    <xf numFmtId="4" fontId="7" fillId="0" borderId="1" xfId="0" applyNumberFormat="1" applyFont="1" applyBorder="1" applyAlignment="1">
      <alignment vertical="top" shrinkToFit="1"/>
    </xf>
    <xf numFmtId="1" fontId="6" fillId="0" borderId="1" xfId="0" applyNumberFormat="1" applyFont="1" applyBorder="1" applyAlignment="1">
      <alignment horizontal="center" shrinkToFit="1"/>
    </xf>
    <xf numFmtId="4" fontId="7" fillId="6" borderId="1" xfId="0" applyNumberFormat="1" applyFont="1" applyFill="1" applyBorder="1" applyAlignment="1">
      <alignment shrinkToFit="1"/>
    </xf>
    <xf numFmtId="4" fontId="6" fillId="0" borderId="1" xfId="0" applyNumberFormat="1" applyFont="1" applyBorder="1"/>
    <xf numFmtId="0" fontId="7" fillId="3" borderId="1" xfId="0" applyFont="1" applyFill="1" applyBorder="1" applyAlignment="1">
      <alignment horizontal="center" textRotation="90"/>
    </xf>
    <xf numFmtId="4" fontId="5" fillId="5" borderId="1" xfId="0" applyNumberFormat="1" applyFont="1" applyFill="1" applyBorder="1" applyAlignment="1">
      <alignment horizontal="center" vertical="center" shrinkToFit="1"/>
    </xf>
    <xf numFmtId="165" fontId="5" fillId="3" borderId="1" xfId="0" applyNumberFormat="1" applyFont="1" applyFill="1" applyBorder="1" applyAlignment="1">
      <alignment horizontal="center" vertical="center" shrinkToFit="1"/>
    </xf>
    <xf numFmtId="164" fontId="5" fillId="4" borderId="1" xfId="0" applyNumberFormat="1" applyFont="1" applyFill="1" applyBorder="1" applyAlignment="1">
      <alignment horizontal="center" vertical="center" shrinkToFit="1"/>
    </xf>
    <xf numFmtId="4" fontId="5" fillId="3" borderId="1" xfId="0" applyNumberFormat="1" applyFont="1" applyFill="1" applyBorder="1" applyAlignment="1">
      <alignment horizontal="center" vertical="center" shrinkToFit="1"/>
    </xf>
    <xf numFmtId="1" fontId="5" fillId="0" borderId="1" xfId="0" applyNumberFormat="1" applyFont="1" applyBorder="1" applyAlignment="1">
      <alignment horizontal="center" vertical="center" shrinkToFit="1"/>
    </xf>
    <xf numFmtId="4" fontId="7" fillId="5" borderId="1" xfId="0" applyNumberFormat="1" applyFont="1" applyFill="1" applyBorder="1" applyAlignment="1">
      <alignment horizontal="center" vertical="center" shrinkToFit="1"/>
    </xf>
    <xf numFmtId="165" fontId="7" fillId="3" borderId="1" xfId="0" applyNumberFormat="1" applyFont="1" applyFill="1" applyBorder="1" applyAlignment="1">
      <alignment horizontal="center" vertical="center" shrinkToFit="1"/>
    </xf>
    <xf numFmtId="164" fontId="7" fillId="4" borderId="1" xfId="0" applyNumberFormat="1" applyFont="1" applyFill="1" applyBorder="1" applyAlignment="1">
      <alignment horizontal="center" vertical="center" shrinkToFit="1"/>
    </xf>
    <xf numFmtId="4" fontId="7" fillId="3" borderId="1" xfId="0" applyNumberFormat="1" applyFont="1" applyFill="1" applyBorder="1" applyAlignment="1">
      <alignment horizontal="center" vertical="center" shrinkToFit="1"/>
    </xf>
    <xf numFmtId="1" fontId="7" fillId="0" borderId="1" xfId="0" applyNumberFormat="1" applyFont="1" applyBorder="1" applyAlignment="1">
      <alignment horizontal="center" vertical="center" shrinkToFit="1"/>
    </xf>
    <xf numFmtId="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right" shrinkToFit="1"/>
    </xf>
    <xf numFmtId="0" fontId="5" fillId="2" borderId="0" xfId="0" applyFont="1" applyFill="1" applyAlignment="1">
      <alignment shrinkToFit="1"/>
    </xf>
    <xf numFmtId="0" fontId="5" fillId="2" borderId="0" xfId="0" applyFont="1" applyFill="1" applyAlignment="1">
      <alignment horizontal="right" shrinkToFit="1"/>
    </xf>
    <xf numFmtId="0" fontId="5" fillId="2" borderId="0" xfId="0" applyFont="1" applyFill="1" applyAlignment="1">
      <alignment horizontal="center" shrinkToFit="1"/>
    </xf>
    <xf numFmtId="1" fontId="5" fillId="0" borderId="0" xfId="0" applyNumberFormat="1" applyFont="1" applyAlignment="1">
      <alignment horizontal="center" shrinkToFit="1"/>
    </xf>
    <xf numFmtId="4" fontId="7" fillId="0" borderId="0" xfId="0" applyNumberFormat="1" applyFont="1"/>
    <xf numFmtId="4" fontId="4" fillId="0" borderId="1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shrinkToFit="1"/>
    </xf>
    <xf numFmtId="4" fontId="7" fillId="3" borderId="2" xfId="0" applyNumberFormat="1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horizontal="center" shrinkToFit="1"/>
    </xf>
    <xf numFmtId="0" fontId="7" fillId="3" borderId="3" xfId="0" applyFont="1" applyFill="1" applyBorder="1" applyAlignment="1">
      <alignment horizontal="center" textRotation="89" shrinkToFit="1"/>
    </xf>
    <xf numFmtId="1" fontId="7" fillId="0" borderId="3" xfId="0" applyNumberFormat="1" applyFont="1" applyBorder="1" applyAlignment="1">
      <alignment horizontal="center" shrinkToFit="1"/>
    </xf>
    <xf numFmtId="0" fontId="10" fillId="2" borderId="0" xfId="0" applyFont="1" applyFill="1" applyAlignment="1">
      <alignment horizontal="justify" vertical="center"/>
    </xf>
    <xf numFmtId="0" fontId="11" fillId="2" borderId="1" xfId="0" applyFont="1" applyFill="1" applyBorder="1" applyAlignment="1">
      <alignment horizontal="justify" vertical="center"/>
    </xf>
    <xf numFmtId="0" fontId="10" fillId="2" borderId="0" xfId="0" applyFont="1" applyFill="1" applyBorder="1"/>
    <xf numFmtId="0" fontId="10" fillId="2" borderId="0" xfId="0" applyFont="1" applyFill="1"/>
    <xf numFmtId="0" fontId="11" fillId="2" borderId="0" xfId="0" applyFont="1" applyFill="1"/>
    <xf numFmtId="0" fontId="11" fillId="2" borderId="0" xfId="0" applyFont="1" applyFill="1" applyBorder="1"/>
    <xf numFmtId="0" fontId="12" fillId="2" borderId="0" xfId="0" applyFont="1" applyFill="1"/>
    <xf numFmtId="0" fontId="12" fillId="2" borderId="0" xfId="0" applyFont="1" applyFill="1" applyBorder="1"/>
    <xf numFmtId="0" fontId="10" fillId="2" borderId="3" xfId="0" applyFont="1" applyFill="1" applyBorder="1"/>
    <xf numFmtId="0" fontId="10" fillId="2" borderId="1" xfId="0" applyFont="1" applyFill="1" applyBorder="1"/>
    <xf numFmtId="0" fontId="9" fillId="2" borderId="0" xfId="0" applyFont="1" applyFill="1" applyBorder="1"/>
    <xf numFmtId="0" fontId="8" fillId="2" borderId="0" xfId="0" applyFont="1" applyFill="1" applyBorder="1"/>
    <xf numFmtId="0" fontId="9" fillId="2" borderId="0" xfId="0" applyFont="1" applyFill="1" applyBorder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0" fontId="8" fillId="2" borderId="3" xfId="0" applyFont="1" applyFill="1" applyBorder="1" applyAlignment="1"/>
    <xf numFmtId="0" fontId="8" fillId="2" borderId="1" xfId="0" applyFont="1" applyFill="1" applyBorder="1" applyAlignment="1"/>
    <xf numFmtId="0" fontId="8" fillId="2" borderId="4" xfId="0" applyFont="1" applyFill="1" applyBorder="1" applyAlignment="1"/>
    <xf numFmtId="0" fontId="8" fillId="2" borderId="1" xfId="0" applyFont="1" applyFill="1" applyBorder="1"/>
    <xf numFmtId="0" fontId="9" fillId="2" borderId="1" xfId="0" applyFont="1" applyFill="1" applyBorder="1" applyAlignment="1">
      <alignment horizontal="center" vertical="center" shrinkToFit="1"/>
    </xf>
    <xf numFmtId="0" fontId="11" fillId="2" borderId="1" xfId="0" applyNumberFormat="1" applyFont="1" applyFill="1" applyBorder="1" applyAlignment="1" applyProtection="1">
      <alignment vertical="center" shrinkToFit="1"/>
    </xf>
    <xf numFmtId="4" fontId="11" fillId="2" borderId="3" xfId="0" applyNumberFormat="1" applyFont="1" applyFill="1" applyBorder="1" applyAlignment="1">
      <alignment horizontal="center" vertical="center" shrinkToFit="1"/>
    </xf>
    <xf numFmtId="1" fontId="11" fillId="2" borderId="1" xfId="0" applyNumberFormat="1" applyFont="1" applyFill="1" applyBorder="1" applyAlignment="1">
      <alignment horizontal="center" shrinkToFit="1"/>
    </xf>
    <xf numFmtId="0" fontId="11" fillId="2" borderId="1" xfId="0" applyFont="1" applyFill="1" applyBorder="1"/>
    <xf numFmtId="0" fontId="11" fillId="2" borderId="1" xfId="0" applyNumberFormat="1" applyFont="1" applyFill="1" applyBorder="1" applyAlignment="1" applyProtection="1">
      <alignment horizontal="left" vertical="center" shrinkToFit="1"/>
    </xf>
    <xf numFmtId="1" fontId="11" fillId="2" borderId="1" xfId="0" applyNumberFormat="1" applyFont="1" applyFill="1" applyBorder="1" applyAlignment="1">
      <alignment horizontal="center" vertical="top" shrinkToFit="1"/>
    </xf>
    <xf numFmtId="0" fontId="11" fillId="2" borderId="1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vertical="center" shrinkToFit="1"/>
    </xf>
    <xf numFmtId="0" fontId="11" fillId="2" borderId="3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 applyProtection="1">
      <alignment horizontal="left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2" fillId="2" borderId="1" xfId="0" applyFont="1" applyFill="1" applyBorder="1"/>
    <xf numFmtId="0" fontId="11" fillId="2" borderId="1" xfId="0" applyFont="1" applyFill="1" applyBorder="1" applyAlignment="1">
      <alignment horizontal="left" vertical="center" shrinkToFit="1"/>
    </xf>
    <xf numFmtId="0" fontId="11" fillId="2" borderId="1" xfId="0" applyFont="1" applyFill="1" applyBorder="1" applyAlignment="1">
      <alignment horizontal="left" vertical="top" shrinkToFit="1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/>
    <xf numFmtId="0" fontId="8" fillId="2" borderId="0" xfId="0" applyFont="1" applyFill="1"/>
    <xf numFmtId="0" fontId="9" fillId="2" borderId="0" xfId="0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10" fillId="2" borderId="5" xfId="0" applyFont="1" applyFill="1" applyBorder="1"/>
    <xf numFmtId="0" fontId="10" fillId="2" borderId="2" xfId="0" applyFont="1" applyFill="1" applyBorder="1"/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2" borderId="0" xfId="0" applyFont="1" applyFill="1" applyAlignment="1">
      <alignment horizontal="left" shrinkToFit="1"/>
    </xf>
    <xf numFmtId="0" fontId="2" fillId="2" borderId="0" xfId="0" applyFont="1" applyFill="1" applyAlignment="1">
      <alignment horizontal="center" shrinkToFit="1"/>
    </xf>
    <xf numFmtId="0" fontId="5" fillId="2" borderId="0" xfId="0" applyFont="1" applyFill="1" applyAlignment="1">
      <alignment horizontal="center" shrinkToFit="1"/>
    </xf>
    <xf numFmtId="0" fontId="5" fillId="0" borderId="1" xfId="0" applyFont="1" applyBorder="1" applyAlignment="1">
      <alignment horizontal="center" shrinkToFit="1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0"/>
  <sheetViews>
    <sheetView workbookViewId="0">
      <selection activeCell="R9" sqref="R9"/>
    </sheetView>
  </sheetViews>
  <sheetFormatPr defaultRowHeight="15" x14ac:dyDescent="0.25"/>
  <cols>
    <col min="1" max="1" width="2.140625" customWidth="1"/>
    <col min="3" max="3" width="47.5703125" customWidth="1"/>
    <col min="5" max="5" width="11" customWidth="1"/>
    <col min="6" max="6" width="13.7109375" customWidth="1"/>
    <col min="7" max="7" width="12.85546875" customWidth="1"/>
    <col min="8" max="8" width="13" customWidth="1"/>
    <col min="9" max="9" width="12" customWidth="1"/>
    <col min="10" max="10" width="15.7109375" customWidth="1"/>
  </cols>
  <sheetData>
    <row r="3" spans="2:12" x14ac:dyDescent="0.25">
      <c r="B3" s="9"/>
      <c r="C3" s="10"/>
      <c r="D3" s="10"/>
      <c r="E3" s="11"/>
      <c r="F3" s="1">
        <v>13</v>
      </c>
      <c r="G3" s="13"/>
      <c r="H3" s="12"/>
      <c r="I3" s="27"/>
      <c r="J3" s="27"/>
      <c r="K3" s="43"/>
      <c r="L3" s="43"/>
    </row>
    <row r="4" spans="2:12" ht="98.25" x14ac:dyDescent="0.25">
      <c r="B4" s="3" t="s">
        <v>0</v>
      </c>
      <c r="C4" s="4" t="s">
        <v>1</v>
      </c>
      <c r="D4" s="4" t="s">
        <v>2</v>
      </c>
      <c r="E4" s="4" t="s">
        <v>3</v>
      </c>
      <c r="F4" s="14" t="s">
        <v>98</v>
      </c>
      <c r="G4" s="23" t="s">
        <v>122</v>
      </c>
      <c r="H4" s="45" t="s">
        <v>127</v>
      </c>
      <c r="I4" s="28" t="s">
        <v>142</v>
      </c>
      <c r="J4" s="28" t="s">
        <v>143</v>
      </c>
      <c r="K4" s="58" t="s">
        <v>148</v>
      </c>
      <c r="L4" s="58" t="s">
        <v>160</v>
      </c>
    </row>
    <row r="5" spans="2:12" ht="31.5" customHeight="1" x14ac:dyDescent="0.25">
      <c r="B5" s="3">
        <v>74</v>
      </c>
      <c r="C5" s="16" t="s">
        <v>32</v>
      </c>
      <c r="D5" s="16">
        <v>20</v>
      </c>
      <c r="E5" s="17" t="s">
        <v>15</v>
      </c>
      <c r="F5" s="22">
        <v>38</v>
      </c>
      <c r="G5" s="2">
        <v>41.57</v>
      </c>
      <c r="H5" s="12" t="s">
        <v>102</v>
      </c>
      <c r="I5" s="29" t="s">
        <v>152</v>
      </c>
      <c r="J5" s="30">
        <v>8698973135632</v>
      </c>
      <c r="K5" s="44">
        <f>F5*D5</f>
        <v>760</v>
      </c>
      <c r="L5" s="44">
        <f>G5*D5</f>
        <v>831.4</v>
      </c>
    </row>
    <row r="6" spans="2:12" ht="24.95" customHeight="1" x14ac:dyDescent="0.25">
      <c r="B6" s="3">
        <v>117</v>
      </c>
      <c r="C6" s="16" t="s">
        <v>51</v>
      </c>
      <c r="D6" s="16">
        <v>200</v>
      </c>
      <c r="E6" s="17" t="s">
        <v>15</v>
      </c>
      <c r="F6" s="22">
        <v>3.22</v>
      </c>
      <c r="G6" s="2">
        <v>3.73</v>
      </c>
      <c r="H6" s="12" t="s">
        <v>102</v>
      </c>
      <c r="I6" s="29" t="s">
        <v>117</v>
      </c>
      <c r="J6" s="30">
        <v>8698973134352</v>
      </c>
      <c r="K6" s="44">
        <f t="shared" ref="K6:K9" si="0">F6*D6</f>
        <v>644</v>
      </c>
      <c r="L6" s="44">
        <f t="shared" ref="L6:L9" si="1">G6*D6</f>
        <v>746</v>
      </c>
    </row>
    <row r="7" spans="2:12" ht="24.95" customHeight="1" x14ac:dyDescent="0.25">
      <c r="B7" s="3">
        <v>152</v>
      </c>
      <c r="C7" s="16" t="s">
        <v>68</v>
      </c>
      <c r="D7" s="16">
        <v>50</v>
      </c>
      <c r="E7" s="17" t="s">
        <v>15</v>
      </c>
      <c r="F7" s="22">
        <v>42.4</v>
      </c>
      <c r="G7" s="2">
        <v>53.56</v>
      </c>
      <c r="H7" s="12" t="s">
        <v>102</v>
      </c>
      <c r="I7" s="29" t="s">
        <v>145</v>
      </c>
      <c r="J7" s="30">
        <v>8698973132662</v>
      </c>
      <c r="K7" s="44">
        <f t="shared" si="0"/>
        <v>2120</v>
      </c>
      <c r="L7" s="44">
        <f t="shared" si="1"/>
        <v>2678</v>
      </c>
    </row>
    <row r="8" spans="2:12" ht="24.95" customHeight="1" x14ac:dyDescent="0.25">
      <c r="B8" s="3">
        <v>153</v>
      </c>
      <c r="C8" s="16" t="s">
        <v>69</v>
      </c>
      <c r="D8" s="16">
        <v>80</v>
      </c>
      <c r="E8" s="17" t="s">
        <v>15</v>
      </c>
      <c r="F8" s="22">
        <v>34.6</v>
      </c>
      <c r="G8" s="2">
        <v>40.65</v>
      </c>
      <c r="H8" s="12" t="s">
        <v>102</v>
      </c>
      <c r="I8" s="29" t="s">
        <v>145</v>
      </c>
      <c r="J8" s="30">
        <v>8698973134123</v>
      </c>
      <c r="K8" s="44">
        <f t="shared" si="0"/>
        <v>2768</v>
      </c>
      <c r="L8" s="44">
        <f t="shared" si="1"/>
        <v>3252</v>
      </c>
    </row>
    <row r="9" spans="2:12" ht="24.95" customHeight="1" x14ac:dyDescent="0.25">
      <c r="B9" s="3">
        <v>154</v>
      </c>
      <c r="C9" s="16" t="s">
        <v>70</v>
      </c>
      <c r="D9" s="16">
        <v>50</v>
      </c>
      <c r="E9" s="17" t="s">
        <v>15</v>
      </c>
      <c r="F9" s="22">
        <v>22</v>
      </c>
      <c r="G9" s="2">
        <v>39.21</v>
      </c>
      <c r="H9" s="12" t="s">
        <v>102</v>
      </c>
      <c r="I9" s="29" t="s">
        <v>145</v>
      </c>
      <c r="J9" s="30">
        <v>8698973132631</v>
      </c>
      <c r="K9" s="44">
        <f t="shared" si="0"/>
        <v>1100</v>
      </c>
      <c r="L9" s="44">
        <f t="shared" si="1"/>
        <v>1960.5</v>
      </c>
    </row>
    <row r="10" spans="2:12" ht="35.25" customHeight="1" x14ac:dyDescent="0.25">
      <c r="B10" s="43"/>
      <c r="C10" s="43"/>
      <c r="D10" s="43"/>
      <c r="E10" s="43"/>
      <c r="F10" s="43"/>
      <c r="G10" s="43"/>
      <c r="H10" s="43"/>
      <c r="I10" s="43"/>
      <c r="J10" s="43"/>
      <c r="K10" s="44">
        <f>SUM(K5:K9)</f>
        <v>7392</v>
      </c>
      <c r="L10" s="44">
        <f>SUM(L5:L9)</f>
        <v>9467.9</v>
      </c>
    </row>
  </sheetData>
  <pageMargins left="0.15" right="0.2" top="0.74803149606299213" bottom="0.74803149606299213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99"/>
  <sheetViews>
    <sheetView tabSelected="1" view="pageBreakPreview" topLeftCell="A184" zoomScaleNormal="100" zoomScaleSheetLayoutView="100" workbookViewId="0">
      <selection activeCell="B27" sqref="B27"/>
    </sheetView>
  </sheetViews>
  <sheetFormatPr defaultRowHeight="15" x14ac:dyDescent="0.25"/>
  <cols>
    <col min="1" max="1" width="9.140625" style="171"/>
    <col min="2" max="2" width="109" style="172" customWidth="1"/>
    <col min="3" max="3" width="19.28515625" style="173" customWidth="1"/>
    <col min="4" max="4" width="10.7109375" style="174" customWidth="1"/>
    <col min="5" max="5" width="18.5703125" style="142" customWidth="1"/>
    <col min="6" max="6" width="20.7109375" style="142" customWidth="1"/>
    <col min="7" max="9" width="9.140625" style="136" hidden="1" customWidth="1"/>
    <col min="10" max="53" width="9.140625" style="135"/>
    <col min="54" max="16384" width="9.140625" style="136"/>
  </cols>
  <sheetData>
    <row r="1" spans="1:53" s="135" customFormat="1" x14ac:dyDescent="0.25">
      <c r="A1" s="143"/>
      <c r="B1" s="144"/>
      <c r="C1" s="145"/>
      <c r="D1" s="146"/>
    </row>
    <row r="2" spans="1:53" s="135" customFormat="1" x14ac:dyDescent="0.25">
      <c r="A2" s="143"/>
      <c r="B2" s="144"/>
      <c r="C2" s="145"/>
      <c r="D2" s="146"/>
    </row>
    <row r="3" spans="1:53" ht="35.25" customHeight="1" x14ac:dyDescent="0.25">
      <c r="A3" s="183"/>
      <c r="B3" s="183"/>
      <c r="C3" s="183"/>
      <c r="D3" s="183"/>
      <c r="E3" s="183"/>
      <c r="F3" s="183"/>
    </row>
    <row r="4" spans="1:53" x14ac:dyDescent="0.25">
      <c r="A4" s="147" t="s">
        <v>345</v>
      </c>
      <c r="B4" s="148" t="s">
        <v>346</v>
      </c>
      <c r="C4" s="149" t="s">
        <v>3</v>
      </c>
      <c r="D4" s="148" t="s">
        <v>2</v>
      </c>
      <c r="E4" s="150" t="s">
        <v>347</v>
      </c>
      <c r="F4" s="150" t="s">
        <v>348</v>
      </c>
    </row>
    <row r="5" spans="1:53" s="137" customFormat="1" ht="18" customHeight="1" x14ac:dyDescent="0.25">
      <c r="A5" s="151">
        <v>1</v>
      </c>
      <c r="B5" s="152" t="s">
        <v>205</v>
      </c>
      <c r="C5" s="153" t="s">
        <v>183</v>
      </c>
      <c r="D5" s="154">
        <v>2</v>
      </c>
      <c r="E5" s="155"/>
      <c r="F5" s="155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</row>
    <row r="6" spans="1:53" ht="18" customHeight="1" x14ac:dyDescent="0.25">
      <c r="A6" s="151">
        <v>2</v>
      </c>
      <c r="B6" s="156" t="s">
        <v>332</v>
      </c>
      <c r="C6" s="153" t="s">
        <v>325</v>
      </c>
      <c r="D6" s="157">
        <v>5</v>
      </c>
    </row>
    <row r="7" spans="1:53" s="137" customFormat="1" ht="18" customHeight="1" x14ac:dyDescent="0.25">
      <c r="A7" s="151">
        <v>3</v>
      </c>
      <c r="B7" s="158" t="s">
        <v>301</v>
      </c>
      <c r="C7" s="159" t="s">
        <v>183</v>
      </c>
      <c r="D7" s="160">
        <v>2</v>
      </c>
      <c r="E7" s="155"/>
      <c r="F7" s="155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</row>
    <row r="8" spans="1:53" ht="18" customHeight="1" x14ac:dyDescent="0.25">
      <c r="A8" s="151">
        <v>4</v>
      </c>
      <c r="B8" s="161" t="s">
        <v>206</v>
      </c>
      <c r="C8" s="153" t="s">
        <v>183</v>
      </c>
      <c r="D8" s="157">
        <v>5</v>
      </c>
    </row>
    <row r="9" spans="1:53" ht="18" customHeight="1" x14ac:dyDescent="0.25">
      <c r="A9" s="151">
        <v>5</v>
      </c>
      <c r="B9" s="161" t="s">
        <v>10</v>
      </c>
      <c r="C9" s="153" t="s">
        <v>184</v>
      </c>
      <c r="D9" s="157">
        <v>2</v>
      </c>
    </row>
    <row r="10" spans="1:53" ht="18" customHeight="1" x14ac:dyDescent="0.25">
      <c r="A10" s="151">
        <v>6</v>
      </c>
      <c r="B10" s="152" t="s">
        <v>165</v>
      </c>
      <c r="C10" s="153" t="s">
        <v>186</v>
      </c>
      <c r="D10" s="157">
        <v>5</v>
      </c>
    </row>
    <row r="11" spans="1:53" s="137" customFormat="1" ht="18" customHeight="1" x14ac:dyDescent="0.25">
      <c r="A11" s="151">
        <v>7</v>
      </c>
      <c r="B11" s="158" t="s">
        <v>318</v>
      </c>
      <c r="C11" s="162" t="s">
        <v>186</v>
      </c>
      <c r="D11" s="163">
        <v>2</v>
      </c>
      <c r="E11" s="155"/>
      <c r="F11" s="155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</row>
    <row r="12" spans="1:53" s="137" customFormat="1" ht="18" customHeight="1" x14ac:dyDescent="0.25">
      <c r="A12" s="151">
        <v>8</v>
      </c>
      <c r="B12" s="155" t="s">
        <v>297</v>
      </c>
      <c r="C12" s="159" t="s">
        <v>183</v>
      </c>
      <c r="D12" s="160">
        <v>10</v>
      </c>
      <c r="E12" s="155"/>
      <c r="F12" s="155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</row>
    <row r="13" spans="1:53" s="137" customFormat="1" ht="18" customHeight="1" x14ac:dyDescent="0.25">
      <c r="A13" s="151">
        <v>9</v>
      </c>
      <c r="B13" s="152" t="s">
        <v>207</v>
      </c>
      <c r="C13" s="153" t="s">
        <v>182</v>
      </c>
      <c r="D13" s="157">
        <v>3</v>
      </c>
      <c r="E13" s="155"/>
      <c r="F13" s="155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</row>
    <row r="14" spans="1:53" s="137" customFormat="1" ht="18" customHeight="1" x14ac:dyDescent="0.25">
      <c r="A14" s="151">
        <v>10</v>
      </c>
      <c r="B14" s="152" t="s">
        <v>208</v>
      </c>
      <c r="C14" s="153" t="s">
        <v>182</v>
      </c>
      <c r="D14" s="157">
        <v>3</v>
      </c>
      <c r="E14" s="155"/>
      <c r="F14" s="155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</row>
    <row r="15" spans="1:53" s="137" customFormat="1" ht="18" customHeight="1" x14ac:dyDescent="0.25">
      <c r="A15" s="151">
        <v>11</v>
      </c>
      <c r="B15" s="152" t="s">
        <v>209</v>
      </c>
      <c r="C15" s="153" t="s">
        <v>186</v>
      </c>
      <c r="D15" s="157">
        <v>5</v>
      </c>
      <c r="E15" s="155"/>
      <c r="F15" s="155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</row>
    <row r="16" spans="1:53" s="137" customFormat="1" ht="18" customHeight="1" x14ac:dyDescent="0.25">
      <c r="A16" s="151">
        <v>12</v>
      </c>
      <c r="B16" s="158" t="s">
        <v>303</v>
      </c>
      <c r="C16" s="159" t="s">
        <v>183</v>
      </c>
      <c r="D16" s="160">
        <v>2</v>
      </c>
      <c r="E16" s="155"/>
      <c r="F16" s="155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</row>
    <row r="17" spans="1:53" ht="18" customHeight="1" x14ac:dyDescent="0.25">
      <c r="A17" s="151">
        <v>13</v>
      </c>
      <c r="B17" s="156" t="s">
        <v>13</v>
      </c>
      <c r="C17" s="153" t="s">
        <v>186</v>
      </c>
      <c r="D17" s="157">
        <v>2</v>
      </c>
    </row>
    <row r="18" spans="1:53" ht="18" customHeight="1" x14ac:dyDescent="0.25">
      <c r="A18" s="151">
        <v>14</v>
      </c>
      <c r="B18" s="156" t="s">
        <v>326</v>
      </c>
      <c r="C18" s="153" t="s">
        <v>186</v>
      </c>
      <c r="D18" s="157">
        <v>2</v>
      </c>
    </row>
    <row r="19" spans="1:53" s="137" customFormat="1" ht="18" customHeight="1" x14ac:dyDescent="0.25">
      <c r="A19" s="151">
        <v>15</v>
      </c>
      <c r="B19" s="164" t="s">
        <v>291</v>
      </c>
      <c r="C19" s="165" t="s">
        <v>268</v>
      </c>
      <c r="D19" s="163">
        <v>100</v>
      </c>
      <c r="E19" s="155"/>
      <c r="F19" s="155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</row>
    <row r="20" spans="1:53" s="137" customFormat="1" ht="18" customHeight="1" x14ac:dyDescent="0.25">
      <c r="A20" s="151">
        <v>16</v>
      </c>
      <c r="B20" s="155" t="s">
        <v>287</v>
      </c>
      <c r="C20" s="159" t="s">
        <v>183</v>
      </c>
      <c r="D20" s="160">
        <v>100</v>
      </c>
      <c r="E20" s="155"/>
      <c r="F20" s="155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</row>
    <row r="21" spans="1:53" s="137" customFormat="1" ht="18" customHeight="1" x14ac:dyDescent="0.25">
      <c r="A21" s="151">
        <v>17</v>
      </c>
      <c r="B21" s="158" t="s">
        <v>315</v>
      </c>
      <c r="C21" s="162" t="s">
        <v>268</v>
      </c>
      <c r="D21" s="163">
        <v>2</v>
      </c>
      <c r="E21" s="155"/>
      <c r="F21" s="155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</row>
    <row r="22" spans="1:53" s="137" customFormat="1" ht="18" customHeight="1" x14ac:dyDescent="0.25">
      <c r="A22" s="151">
        <v>18</v>
      </c>
      <c r="B22" s="158" t="s">
        <v>305</v>
      </c>
      <c r="C22" s="162" t="s">
        <v>183</v>
      </c>
      <c r="D22" s="163">
        <v>2</v>
      </c>
      <c r="E22" s="155"/>
      <c r="F22" s="155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</row>
    <row r="23" spans="1:53" s="137" customFormat="1" ht="18" customHeight="1" x14ac:dyDescent="0.25">
      <c r="A23" s="151">
        <v>19</v>
      </c>
      <c r="B23" s="158" t="s">
        <v>312</v>
      </c>
      <c r="C23" s="162" t="s">
        <v>183</v>
      </c>
      <c r="D23" s="163">
        <v>2</v>
      </c>
      <c r="E23" s="155"/>
      <c r="F23" s="155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</row>
    <row r="24" spans="1:53" ht="18" customHeight="1" x14ac:dyDescent="0.25">
      <c r="A24" s="151">
        <v>20</v>
      </c>
      <c r="B24" s="152" t="s">
        <v>265</v>
      </c>
      <c r="C24" s="153" t="s">
        <v>327</v>
      </c>
      <c r="D24" s="157">
        <v>5</v>
      </c>
    </row>
    <row r="25" spans="1:53" s="137" customFormat="1" ht="18" customHeight="1" x14ac:dyDescent="0.25">
      <c r="A25" s="151">
        <v>21</v>
      </c>
      <c r="B25" s="158" t="s">
        <v>319</v>
      </c>
      <c r="C25" s="162" t="s">
        <v>183</v>
      </c>
      <c r="D25" s="163">
        <v>15</v>
      </c>
      <c r="E25" s="155"/>
      <c r="F25" s="155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</row>
    <row r="26" spans="1:53" s="137" customFormat="1" ht="18" customHeight="1" x14ac:dyDescent="0.25">
      <c r="A26" s="151">
        <v>22</v>
      </c>
      <c r="B26" s="161" t="s">
        <v>210</v>
      </c>
      <c r="C26" s="153" t="s">
        <v>183</v>
      </c>
      <c r="D26" s="157">
        <v>10</v>
      </c>
      <c r="E26" s="155"/>
      <c r="F26" s="155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</row>
    <row r="27" spans="1:53" s="137" customFormat="1" ht="18" customHeight="1" x14ac:dyDescent="0.25">
      <c r="A27" s="151">
        <v>23</v>
      </c>
      <c r="B27" s="161" t="s">
        <v>211</v>
      </c>
      <c r="C27" s="153" t="s">
        <v>183</v>
      </c>
      <c r="D27" s="157">
        <v>10</v>
      </c>
      <c r="E27" s="155"/>
      <c r="F27" s="155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</row>
    <row r="28" spans="1:53" ht="18" customHeight="1" x14ac:dyDescent="0.25">
      <c r="A28" s="151">
        <v>24</v>
      </c>
      <c r="B28" s="156" t="s">
        <v>16</v>
      </c>
      <c r="C28" s="153" t="s">
        <v>182</v>
      </c>
      <c r="D28" s="157">
        <v>2</v>
      </c>
    </row>
    <row r="29" spans="1:53" s="137" customFormat="1" ht="18" customHeight="1" x14ac:dyDescent="0.25">
      <c r="A29" s="151">
        <v>25</v>
      </c>
      <c r="B29" s="166" t="s">
        <v>335</v>
      </c>
      <c r="C29" s="165" t="s">
        <v>183</v>
      </c>
      <c r="D29" s="163">
        <v>10</v>
      </c>
      <c r="E29" s="155"/>
      <c r="F29" s="155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</row>
    <row r="30" spans="1:53" s="137" customFormat="1" ht="18" customHeight="1" x14ac:dyDescent="0.25">
      <c r="A30" s="151">
        <v>26</v>
      </c>
      <c r="B30" s="156" t="s">
        <v>188</v>
      </c>
      <c r="C30" s="153" t="s">
        <v>183</v>
      </c>
      <c r="D30" s="157">
        <v>35</v>
      </c>
      <c r="E30" s="155"/>
      <c r="F30" s="155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</row>
    <row r="31" spans="1:53" s="137" customFormat="1" ht="18" customHeight="1" x14ac:dyDescent="0.25">
      <c r="A31" s="151">
        <v>27</v>
      </c>
      <c r="B31" s="152" t="s">
        <v>8</v>
      </c>
      <c r="C31" s="153" t="s">
        <v>186</v>
      </c>
      <c r="D31" s="157">
        <v>200</v>
      </c>
      <c r="E31" s="155"/>
      <c r="F31" s="155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</row>
    <row r="32" spans="1:53" s="137" customFormat="1" ht="18" customHeight="1" x14ac:dyDescent="0.25">
      <c r="A32" s="151">
        <v>28</v>
      </c>
      <c r="B32" s="152" t="s">
        <v>339</v>
      </c>
      <c r="C32" s="153" t="s">
        <v>327</v>
      </c>
      <c r="D32" s="157">
        <v>50</v>
      </c>
      <c r="E32" s="155"/>
      <c r="F32" s="155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</row>
    <row r="33" spans="1:53" s="137" customFormat="1" ht="18" customHeight="1" x14ac:dyDescent="0.25">
      <c r="A33" s="151">
        <v>29</v>
      </c>
      <c r="B33" s="156" t="s">
        <v>212</v>
      </c>
      <c r="C33" s="153" t="s">
        <v>183</v>
      </c>
      <c r="D33" s="157">
        <v>10</v>
      </c>
      <c r="E33" s="155"/>
      <c r="F33" s="155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</row>
    <row r="34" spans="1:53" ht="18" customHeight="1" x14ac:dyDescent="0.25">
      <c r="A34" s="151">
        <v>30</v>
      </c>
      <c r="B34" s="156" t="s">
        <v>213</v>
      </c>
      <c r="C34" s="153" t="s">
        <v>182</v>
      </c>
      <c r="D34" s="157">
        <v>5</v>
      </c>
    </row>
    <row r="35" spans="1:53" s="137" customFormat="1" ht="18" customHeight="1" x14ac:dyDescent="0.25">
      <c r="A35" s="151">
        <v>31</v>
      </c>
      <c r="B35" s="152" t="s">
        <v>334</v>
      </c>
      <c r="C35" s="153" t="s">
        <v>183</v>
      </c>
      <c r="D35" s="157">
        <v>5</v>
      </c>
      <c r="E35" s="155"/>
      <c r="F35" s="155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</row>
    <row r="36" spans="1:53" ht="18" customHeight="1" x14ac:dyDescent="0.25">
      <c r="A36" s="151">
        <v>32</v>
      </c>
      <c r="B36" s="156" t="s">
        <v>214</v>
      </c>
      <c r="C36" s="153" t="s">
        <v>182</v>
      </c>
      <c r="D36" s="157">
        <v>5</v>
      </c>
    </row>
    <row r="37" spans="1:53" s="137" customFormat="1" ht="18" customHeight="1" x14ac:dyDescent="0.25">
      <c r="A37" s="151">
        <v>33</v>
      </c>
      <c r="B37" s="156" t="s">
        <v>202</v>
      </c>
      <c r="C37" s="153" t="s">
        <v>183</v>
      </c>
      <c r="D37" s="157">
        <v>100</v>
      </c>
      <c r="E37" s="155"/>
      <c r="F37" s="155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</row>
    <row r="38" spans="1:53" s="137" customFormat="1" ht="18" customHeight="1" x14ac:dyDescent="0.25">
      <c r="A38" s="151">
        <v>34</v>
      </c>
      <c r="B38" s="156" t="s">
        <v>203</v>
      </c>
      <c r="C38" s="153" t="s">
        <v>183</v>
      </c>
      <c r="D38" s="157">
        <v>1000</v>
      </c>
      <c r="E38" s="155"/>
      <c r="F38" s="155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</row>
    <row r="39" spans="1:53" s="137" customFormat="1" ht="18" customHeight="1" x14ac:dyDescent="0.25">
      <c r="A39" s="151">
        <v>35</v>
      </c>
      <c r="B39" s="156" t="s">
        <v>349</v>
      </c>
      <c r="C39" s="153" t="s">
        <v>183</v>
      </c>
      <c r="D39" s="157">
        <v>1000</v>
      </c>
      <c r="E39" s="155"/>
      <c r="F39" s="155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</row>
    <row r="40" spans="1:53" s="137" customFormat="1" ht="18" customHeight="1" x14ac:dyDescent="0.25">
      <c r="A40" s="151">
        <v>36</v>
      </c>
      <c r="B40" s="156" t="s">
        <v>73</v>
      </c>
      <c r="C40" s="153" t="s">
        <v>183</v>
      </c>
      <c r="D40" s="157">
        <v>10</v>
      </c>
      <c r="E40" s="155"/>
      <c r="F40" s="155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</row>
    <row r="41" spans="1:53" s="137" customFormat="1" ht="18" customHeight="1" x14ac:dyDescent="0.25">
      <c r="A41" s="151">
        <v>37</v>
      </c>
      <c r="B41" s="156" t="s">
        <v>215</v>
      </c>
      <c r="C41" s="153" t="s">
        <v>183</v>
      </c>
      <c r="D41" s="157">
        <v>10</v>
      </c>
      <c r="E41" s="155"/>
      <c r="F41" s="155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</row>
    <row r="42" spans="1:53" ht="18" customHeight="1" x14ac:dyDescent="0.25">
      <c r="A42" s="151">
        <v>38</v>
      </c>
      <c r="B42" s="156" t="s">
        <v>204</v>
      </c>
      <c r="C42" s="153" t="s">
        <v>183</v>
      </c>
      <c r="D42" s="157">
        <v>20</v>
      </c>
    </row>
    <row r="43" spans="1:53" ht="18" customHeight="1" x14ac:dyDescent="0.25">
      <c r="A43" s="151">
        <v>39</v>
      </c>
      <c r="B43" s="156" t="s">
        <v>216</v>
      </c>
      <c r="C43" s="153" t="s">
        <v>182</v>
      </c>
      <c r="D43" s="157">
        <v>5</v>
      </c>
    </row>
    <row r="44" spans="1:53" s="137" customFormat="1" ht="18" customHeight="1" x14ac:dyDescent="0.25">
      <c r="A44" s="151">
        <v>40</v>
      </c>
      <c r="B44" s="156" t="s">
        <v>217</v>
      </c>
      <c r="C44" s="153" t="s">
        <v>182</v>
      </c>
      <c r="D44" s="157">
        <v>5</v>
      </c>
      <c r="E44" s="155"/>
      <c r="F44" s="155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</row>
    <row r="45" spans="1:53" s="137" customFormat="1" ht="18" customHeight="1" x14ac:dyDescent="0.25">
      <c r="A45" s="151">
        <v>41</v>
      </c>
      <c r="B45" s="166" t="s">
        <v>75</v>
      </c>
      <c r="C45" s="165" t="s">
        <v>183</v>
      </c>
      <c r="D45" s="163">
        <v>5</v>
      </c>
      <c r="E45" s="155"/>
      <c r="F45" s="155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</row>
    <row r="46" spans="1:53" s="137" customFormat="1" ht="18" customHeight="1" x14ac:dyDescent="0.25">
      <c r="A46" s="151">
        <v>42</v>
      </c>
      <c r="B46" s="166" t="s">
        <v>77</v>
      </c>
      <c r="C46" s="165" t="s">
        <v>183</v>
      </c>
      <c r="D46" s="163">
        <v>5</v>
      </c>
      <c r="E46" s="155"/>
      <c r="F46" s="155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</row>
    <row r="47" spans="1:53" s="137" customFormat="1" ht="18" customHeight="1" x14ac:dyDescent="0.25">
      <c r="A47" s="151">
        <v>43</v>
      </c>
      <c r="B47" s="166" t="s">
        <v>78</v>
      </c>
      <c r="C47" s="165" t="s">
        <v>183</v>
      </c>
      <c r="D47" s="163">
        <v>5</v>
      </c>
      <c r="E47" s="155"/>
      <c r="F47" s="155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</row>
    <row r="48" spans="1:53" s="137" customFormat="1" ht="18" customHeight="1" x14ac:dyDescent="0.25">
      <c r="A48" s="151">
        <v>44</v>
      </c>
      <c r="B48" s="166" t="s">
        <v>281</v>
      </c>
      <c r="C48" s="165" t="s">
        <v>183</v>
      </c>
      <c r="D48" s="163">
        <v>5</v>
      </c>
      <c r="E48" s="155"/>
      <c r="F48" s="155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</row>
    <row r="49" spans="1:53" s="137" customFormat="1" ht="18" customHeight="1" x14ac:dyDescent="0.25">
      <c r="A49" s="151">
        <v>45</v>
      </c>
      <c r="B49" s="166" t="s">
        <v>76</v>
      </c>
      <c r="C49" s="165" t="s">
        <v>183</v>
      </c>
      <c r="D49" s="163">
        <v>5</v>
      </c>
      <c r="E49" s="155"/>
      <c r="F49" s="155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</row>
    <row r="50" spans="1:53" s="137" customFormat="1" ht="18" customHeight="1" x14ac:dyDescent="0.25">
      <c r="A50" s="151">
        <v>46</v>
      </c>
      <c r="B50" s="166" t="s">
        <v>79</v>
      </c>
      <c r="C50" s="165" t="s">
        <v>183</v>
      </c>
      <c r="D50" s="163">
        <v>5</v>
      </c>
      <c r="E50" s="155"/>
      <c r="F50" s="155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</row>
    <row r="51" spans="1:53" s="137" customFormat="1" ht="18" customHeight="1" x14ac:dyDescent="0.25">
      <c r="A51" s="151">
        <v>47</v>
      </c>
      <c r="B51" s="166" t="s">
        <v>282</v>
      </c>
      <c r="C51" s="165" t="s">
        <v>183</v>
      </c>
      <c r="D51" s="163">
        <v>5</v>
      </c>
      <c r="E51" s="155"/>
      <c r="F51" s="155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</row>
    <row r="52" spans="1:53" s="137" customFormat="1" ht="18" customHeight="1" x14ac:dyDescent="0.25">
      <c r="A52" s="151">
        <v>48</v>
      </c>
      <c r="B52" s="166" t="s">
        <v>283</v>
      </c>
      <c r="C52" s="165" t="s">
        <v>183</v>
      </c>
      <c r="D52" s="163">
        <v>5</v>
      </c>
      <c r="E52" s="155"/>
      <c r="F52" s="155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</row>
    <row r="53" spans="1:53" s="137" customFormat="1" ht="18" customHeight="1" x14ac:dyDescent="0.25">
      <c r="A53" s="151">
        <v>49</v>
      </c>
      <c r="B53" s="166" t="s">
        <v>80</v>
      </c>
      <c r="C53" s="165" t="s">
        <v>183</v>
      </c>
      <c r="D53" s="163">
        <v>5</v>
      </c>
      <c r="E53" s="155"/>
      <c r="F53" s="155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</row>
    <row r="54" spans="1:53" s="137" customFormat="1" ht="18" customHeight="1" x14ac:dyDescent="0.25">
      <c r="A54" s="151">
        <v>50</v>
      </c>
      <c r="B54" s="166" t="s">
        <v>284</v>
      </c>
      <c r="C54" s="165" t="s">
        <v>183</v>
      </c>
      <c r="D54" s="163">
        <v>5</v>
      </c>
      <c r="E54" s="155"/>
      <c r="F54" s="155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</row>
    <row r="55" spans="1:53" ht="18" customHeight="1" x14ac:dyDescent="0.25">
      <c r="A55" s="151">
        <v>51</v>
      </c>
      <c r="B55" s="156" t="s">
        <v>4</v>
      </c>
      <c r="C55" s="153" t="s">
        <v>182</v>
      </c>
      <c r="D55" s="157">
        <v>5</v>
      </c>
    </row>
    <row r="56" spans="1:53" ht="18" customHeight="1" x14ac:dyDescent="0.25">
      <c r="A56" s="151">
        <v>52</v>
      </c>
      <c r="B56" s="156" t="s">
        <v>340</v>
      </c>
      <c r="C56" s="153" t="s">
        <v>183</v>
      </c>
      <c r="D56" s="157">
        <v>1000</v>
      </c>
    </row>
    <row r="57" spans="1:53" ht="18" customHeight="1" x14ac:dyDescent="0.25">
      <c r="A57" s="151">
        <v>53</v>
      </c>
      <c r="B57" s="156" t="s">
        <v>341</v>
      </c>
      <c r="C57" s="153" t="s">
        <v>183</v>
      </c>
      <c r="D57" s="157">
        <v>2000</v>
      </c>
    </row>
    <row r="58" spans="1:53" s="137" customFormat="1" ht="18" customHeight="1" x14ac:dyDescent="0.25">
      <c r="A58" s="151">
        <v>54</v>
      </c>
      <c r="B58" s="155" t="s">
        <v>322</v>
      </c>
      <c r="C58" s="159" t="s">
        <v>183</v>
      </c>
      <c r="D58" s="160">
        <v>10</v>
      </c>
      <c r="E58" s="155"/>
      <c r="F58" s="155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</row>
    <row r="59" spans="1:53" s="137" customFormat="1" ht="18" customHeight="1" x14ac:dyDescent="0.25">
      <c r="A59" s="151">
        <v>55</v>
      </c>
      <c r="B59" s="155" t="s">
        <v>266</v>
      </c>
      <c r="C59" s="159" t="s">
        <v>183</v>
      </c>
      <c r="D59" s="160">
        <v>50</v>
      </c>
      <c r="E59" s="155"/>
      <c r="F59" s="155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</row>
    <row r="60" spans="1:53" s="137" customFormat="1" ht="18" customHeight="1" x14ac:dyDescent="0.25">
      <c r="A60" s="151">
        <v>56</v>
      </c>
      <c r="B60" s="155" t="s">
        <v>267</v>
      </c>
      <c r="C60" s="159" t="s">
        <v>268</v>
      </c>
      <c r="D60" s="160">
        <v>100</v>
      </c>
      <c r="E60" s="155"/>
      <c r="F60" s="155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</row>
    <row r="61" spans="1:53" s="137" customFormat="1" ht="18" customHeight="1" x14ac:dyDescent="0.25">
      <c r="A61" s="151">
        <v>57</v>
      </c>
      <c r="B61" s="152" t="s">
        <v>323</v>
      </c>
      <c r="C61" s="153" t="s">
        <v>186</v>
      </c>
      <c r="D61" s="157">
        <v>50</v>
      </c>
      <c r="E61" s="155"/>
      <c r="F61" s="155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</row>
    <row r="62" spans="1:53" ht="18" customHeight="1" x14ac:dyDescent="0.25">
      <c r="A62" s="151">
        <v>58</v>
      </c>
      <c r="B62" s="156" t="s">
        <v>166</v>
      </c>
      <c r="C62" s="153" t="s">
        <v>186</v>
      </c>
      <c r="D62" s="157">
        <v>50</v>
      </c>
    </row>
    <row r="63" spans="1:53" ht="18" customHeight="1" x14ac:dyDescent="0.25">
      <c r="A63" s="151">
        <v>59</v>
      </c>
      <c r="B63" s="152" t="s">
        <v>218</v>
      </c>
      <c r="C63" s="153" t="s">
        <v>183</v>
      </c>
      <c r="D63" s="157">
        <v>5</v>
      </c>
    </row>
    <row r="64" spans="1:53" ht="18" customHeight="1" x14ac:dyDescent="0.25">
      <c r="A64" s="151">
        <v>60</v>
      </c>
      <c r="B64" s="152" t="s">
        <v>219</v>
      </c>
      <c r="C64" s="153" t="s">
        <v>327</v>
      </c>
      <c r="D64" s="157">
        <v>5</v>
      </c>
    </row>
    <row r="65" spans="1:53" ht="18" customHeight="1" x14ac:dyDescent="0.25">
      <c r="A65" s="151">
        <v>61</v>
      </c>
      <c r="B65" s="156" t="s">
        <v>189</v>
      </c>
      <c r="C65" s="153" t="s">
        <v>185</v>
      </c>
      <c r="D65" s="157">
        <v>500</v>
      </c>
    </row>
    <row r="66" spans="1:53" s="139" customFormat="1" ht="18" customHeight="1" x14ac:dyDescent="0.25">
      <c r="A66" s="151">
        <v>62</v>
      </c>
      <c r="B66" s="155" t="s">
        <v>269</v>
      </c>
      <c r="C66" s="159" t="s">
        <v>268</v>
      </c>
      <c r="D66" s="160">
        <v>1</v>
      </c>
      <c r="E66" s="167"/>
      <c r="F66" s="167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</row>
    <row r="67" spans="1:53" s="139" customFormat="1" ht="18" customHeight="1" x14ac:dyDescent="0.25">
      <c r="A67" s="151">
        <v>63</v>
      </c>
      <c r="B67" s="156" t="s">
        <v>220</v>
      </c>
      <c r="C67" s="153" t="s">
        <v>186</v>
      </c>
      <c r="D67" s="157">
        <v>2</v>
      </c>
      <c r="E67" s="167"/>
      <c r="F67" s="167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</row>
    <row r="68" spans="1:53" ht="18" customHeight="1" x14ac:dyDescent="0.25">
      <c r="A68" s="151">
        <v>64</v>
      </c>
      <c r="B68" s="156" t="s">
        <v>221</v>
      </c>
      <c r="C68" s="153" t="s">
        <v>182</v>
      </c>
      <c r="D68" s="157">
        <v>10</v>
      </c>
    </row>
    <row r="69" spans="1:53" s="139" customFormat="1" ht="18" customHeight="1" x14ac:dyDescent="0.25">
      <c r="A69" s="151">
        <v>65</v>
      </c>
      <c r="B69" s="158" t="s">
        <v>309</v>
      </c>
      <c r="C69" s="162" t="s">
        <v>15</v>
      </c>
      <c r="D69" s="163">
        <v>2</v>
      </c>
      <c r="E69" s="167"/>
      <c r="F69" s="167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</row>
    <row r="70" spans="1:53" s="139" customFormat="1" ht="18" customHeight="1" x14ac:dyDescent="0.25">
      <c r="A70" s="151">
        <v>66</v>
      </c>
      <c r="B70" s="156" t="s">
        <v>190</v>
      </c>
      <c r="C70" s="153" t="s">
        <v>187</v>
      </c>
      <c r="D70" s="157">
        <v>30</v>
      </c>
      <c r="E70" s="167"/>
      <c r="F70" s="167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</row>
    <row r="71" spans="1:53" s="139" customFormat="1" ht="18" customHeight="1" x14ac:dyDescent="0.25">
      <c r="A71" s="151">
        <v>67</v>
      </c>
      <c r="B71" s="158" t="s">
        <v>316</v>
      </c>
      <c r="C71" s="159" t="s">
        <v>183</v>
      </c>
      <c r="D71" s="160">
        <v>2</v>
      </c>
      <c r="E71" s="167"/>
      <c r="F71" s="167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</row>
    <row r="72" spans="1:53" s="139" customFormat="1" ht="18" customHeight="1" x14ac:dyDescent="0.25">
      <c r="A72" s="151">
        <v>68</v>
      </c>
      <c r="B72" s="156" t="s">
        <v>191</v>
      </c>
      <c r="C72" s="153" t="s">
        <v>187</v>
      </c>
      <c r="D72" s="157">
        <v>20</v>
      </c>
      <c r="E72" s="167"/>
      <c r="F72" s="167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</row>
    <row r="73" spans="1:53" s="139" customFormat="1" ht="18" customHeight="1" x14ac:dyDescent="0.25">
      <c r="A73" s="151">
        <v>69</v>
      </c>
      <c r="B73" s="156" t="s">
        <v>275</v>
      </c>
      <c r="C73" s="153" t="s">
        <v>327</v>
      </c>
      <c r="D73" s="157">
        <v>4</v>
      </c>
      <c r="E73" s="167"/>
      <c r="F73" s="167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</row>
    <row r="74" spans="1:53" s="139" customFormat="1" ht="18" customHeight="1" x14ac:dyDescent="0.25">
      <c r="A74" s="151">
        <v>70</v>
      </c>
      <c r="B74" s="156" t="s">
        <v>276</v>
      </c>
      <c r="C74" s="153" t="s">
        <v>327</v>
      </c>
      <c r="D74" s="157">
        <v>4</v>
      </c>
      <c r="E74" s="167"/>
      <c r="F74" s="167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</row>
    <row r="75" spans="1:53" s="139" customFormat="1" ht="18" customHeight="1" x14ac:dyDescent="0.25">
      <c r="A75" s="151">
        <v>71</v>
      </c>
      <c r="B75" s="156" t="s">
        <v>277</v>
      </c>
      <c r="C75" s="153" t="s">
        <v>327</v>
      </c>
      <c r="D75" s="157">
        <v>4</v>
      </c>
      <c r="E75" s="167"/>
      <c r="F75" s="167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</row>
    <row r="76" spans="1:53" s="139" customFormat="1" ht="18" customHeight="1" x14ac:dyDescent="0.25">
      <c r="A76" s="151">
        <v>72</v>
      </c>
      <c r="B76" s="156" t="s">
        <v>278</v>
      </c>
      <c r="C76" s="153" t="s">
        <v>327</v>
      </c>
      <c r="D76" s="157">
        <v>4</v>
      </c>
      <c r="E76" s="167"/>
      <c r="F76" s="167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</row>
    <row r="77" spans="1:53" s="139" customFormat="1" ht="18" customHeight="1" x14ac:dyDescent="0.25">
      <c r="A77" s="151">
        <v>73</v>
      </c>
      <c r="B77" s="156" t="s">
        <v>279</v>
      </c>
      <c r="C77" s="153" t="s">
        <v>327</v>
      </c>
      <c r="D77" s="157">
        <v>4</v>
      </c>
      <c r="E77" s="167"/>
      <c r="F77" s="167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</row>
    <row r="78" spans="1:53" s="139" customFormat="1" ht="18" customHeight="1" x14ac:dyDescent="0.25">
      <c r="A78" s="151">
        <v>74</v>
      </c>
      <c r="B78" s="156" t="s">
        <v>280</v>
      </c>
      <c r="C78" s="153" t="s">
        <v>327</v>
      </c>
      <c r="D78" s="157">
        <v>4</v>
      </c>
      <c r="E78" s="167"/>
      <c r="F78" s="167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</row>
    <row r="79" spans="1:53" s="139" customFormat="1" ht="18" customHeight="1" x14ac:dyDescent="0.25">
      <c r="A79" s="151">
        <v>75</v>
      </c>
      <c r="B79" s="161" t="s">
        <v>167</v>
      </c>
      <c r="C79" s="153" t="s">
        <v>327</v>
      </c>
      <c r="D79" s="157">
        <v>4</v>
      </c>
      <c r="E79" s="167"/>
      <c r="F79" s="167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</row>
    <row r="80" spans="1:53" s="139" customFormat="1" ht="18" customHeight="1" x14ac:dyDescent="0.25">
      <c r="A80" s="151">
        <v>76</v>
      </c>
      <c r="B80" s="152" t="s">
        <v>168</v>
      </c>
      <c r="C80" s="153" t="s">
        <v>327</v>
      </c>
      <c r="D80" s="157">
        <v>4</v>
      </c>
      <c r="E80" s="167"/>
      <c r="F80" s="167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</row>
    <row r="81" spans="1:53" s="137" customFormat="1" ht="18" customHeight="1" x14ac:dyDescent="0.25">
      <c r="A81" s="151">
        <v>77</v>
      </c>
      <c r="B81" s="158" t="s">
        <v>333</v>
      </c>
      <c r="C81" s="159" t="s">
        <v>183</v>
      </c>
      <c r="D81" s="160">
        <v>15</v>
      </c>
      <c r="E81" s="155"/>
      <c r="F81" s="155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8"/>
      <c r="AW81" s="138"/>
      <c r="AX81" s="138"/>
      <c r="AY81" s="138"/>
      <c r="AZ81" s="138"/>
      <c r="BA81" s="138"/>
    </row>
    <row r="82" spans="1:53" s="139" customFormat="1" ht="18" customHeight="1" x14ac:dyDescent="0.25">
      <c r="A82" s="151">
        <v>78</v>
      </c>
      <c r="B82" s="155" t="s">
        <v>296</v>
      </c>
      <c r="C82" s="159" t="s">
        <v>183</v>
      </c>
      <c r="D82" s="160">
        <v>10</v>
      </c>
      <c r="E82" s="167"/>
      <c r="F82" s="167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</row>
    <row r="83" spans="1:53" ht="18" customHeight="1" x14ac:dyDescent="0.25">
      <c r="A83" s="151">
        <v>79</v>
      </c>
      <c r="B83" s="156" t="s">
        <v>342</v>
      </c>
      <c r="C83" s="153" t="s">
        <v>183</v>
      </c>
      <c r="D83" s="157">
        <v>10</v>
      </c>
    </row>
    <row r="84" spans="1:53" s="137" customFormat="1" ht="18" customHeight="1" x14ac:dyDescent="0.25">
      <c r="A84" s="151">
        <v>80</v>
      </c>
      <c r="B84" s="161" t="s">
        <v>222</v>
      </c>
      <c r="C84" s="153" t="s">
        <v>185</v>
      </c>
      <c r="D84" s="157">
        <v>20</v>
      </c>
      <c r="E84" s="155"/>
      <c r="F84" s="155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</row>
    <row r="85" spans="1:53" s="137" customFormat="1" ht="18" customHeight="1" x14ac:dyDescent="0.25">
      <c r="A85" s="151">
        <v>81</v>
      </c>
      <c r="B85" s="152" t="s">
        <v>223</v>
      </c>
      <c r="C85" s="153" t="s">
        <v>183</v>
      </c>
      <c r="D85" s="157">
        <v>50</v>
      </c>
      <c r="E85" s="155"/>
      <c r="F85" s="155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</row>
    <row r="86" spans="1:53" s="139" customFormat="1" ht="18" customHeight="1" x14ac:dyDescent="0.25">
      <c r="A86" s="151">
        <v>82</v>
      </c>
      <c r="B86" s="166" t="s">
        <v>292</v>
      </c>
      <c r="C86" s="153" t="s">
        <v>183</v>
      </c>
      <c r="D86" s="163">
        <v>15</v>
      </c>
      <c r="E86" s="167"/>
      <c r="F86" s="167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</row>
    <row r="87" spans="1:53" s="139" customFormat="1" ht="18" customHeight="1" x14ac:dyDescent="0.25">
      <c r="A87" s="151">
        <v>83</v>
      </c>
      <c r="B87" s="166" t="s">
        <v>293</v>
      </c>
      <c r="C87" s="153" t="s">
        <v>183</v>
      </c>
      <c r="D87" s="163">
        <v>15</v>
      </c>
      <c r="E87" s="167"/>
      <c r="F87" s="167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</row>
    <row r="88" spans="1:53" s="139" customFormat="1" ht="18" customHeight="1" x14ac:dyDescent="0.25">
      <c r="A88" s="151">
        <v>84</v>
      </c>
      <c r="B88" s="166" t="s">
        <v>199</v>
      </c>
      <c r="C88" s="153" t="s">
        <v>183</v>
      </c>
      <c r="D88" s="163">
        <v>15</v>
      </c>
      <c r="E88" s="167"/>
      <c r="F88" s="167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  <c r="BA88" s="140"/>
    </row>
    <row r="89" spans="1:53" s="139" customFormat="1" ht="18" customHeight="1" x14ac:dyDescent="0.25">
      <c r="A89" s="151">
        <v>85</v>
      </c>
      <c r="B89" s="166" t="s">
        <v>294</v>
      </c>
      <c r="C89" s="153" t="s">
        <v>183</v>
      </c>
      <c r="D89" s="163">
        <v>15</v>
      </c>
      <c r="E89" s="167"/>
      <c r="F89" s="167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</row>
    <row r="90" spans="1:53" s="139" customFormat="1" ht="18" customHeight="1" x14ac:dyDescent="0.25">
      <c r="A90" s="151">
        <v>86</v>
      </c>
      <c r="B90" s="166" t="s">
        <v>295</v>
      </c>
      <c r="C90" s="153" t="s">
        <v>183</v>
      </c>
      <c r="D90" s="163">
        <v>15</v>
      </c>
      <c r="E90" s="167"/>
      <c r="F90" s="167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40"/>
      <c r="BA90" s="140"/>
    </row>
    <row r="91" spans="1:53" ht="18" customHeight="1" x14ac:dyDescent="0.25">
      <c r="A91" s="151">
        <v>87</v>
      </c>
      <c r="B91" s="152" t="s">
        <v>224</v>
      </c>
      <c r="C91" s="153" t="s">
        <v>183</v>
      </c>
      <c r="D91" s="157">
        <v>20</v>
      </c>
    </row>
    <row r="92" spans="1:53" ht="18" customHeight="1" x14ac:dyDescent="0.25">
      <c r="A92" s="151">
        <v>88</v>
      </c>
      <c r="B92" s="152" t="s">
        <v>225</v>
      </c>
      <c r="C92" s="153" t="s">
        <v>183</v>
      </c>
      <c r="D92" s="157">
        <v>20</v>
      </c>
    </row>
    <row r="93" spans="1:53" ht="18" customHeight="1" x14ac:dyDescent="0.25">
      <c r="A93" s="151">
        <v>89</v>
      </c>
      <c r="B93" s="152" t="s">
        <v>226</v>
      </c>
      <c r="C93" s="153" t="s">
        <v>183</v>
      </c>
      <c r="D93" s="157">
        <v>20</v>
      </c>
    </row>
    <row r="94" spans="1:53" ht="18" customHeight="1" x14ac:dyDescent="0.25">
      <c r="A94" s="151">
        <v>90</v>
      </c>
      <c r="B94" s="156" t="s">
        <v>227</v>
      </c>
      <c r="C94" s="153" t="s">
        <v>183</v>
      </c>
      <c r="D94" s="157">
        <v>20</v>
      </c>
    </row>
    <row r="95" spans="1:53" ht="18" customHeight="1" x14ac:dyDescent="0.25">
      <c r="A95" s="151">
        <v>91</v>
      </c>
      <c r="B95" s="156" t="s">
        <v>271</v>
      </c>
      <c r="C95" s="153" t="s">
        <v>183</v>
      </c>
      <c r="D95" s="157">
        <v>20</v>
      </c>
    </row>
    <row r="96" spans="1:53" ht="18" customHeight="1" x14ac:dyDescent="0.25">
      <c r="A96" s="151">
        <v>92</v>
      </c>
      <c r="B96" s="156" t="s">
        <v>228</v>
      </c>
      <c r="C96" s="153" t="s">
        <v>183</v>
      </c>
      <c r="D96" s="157">
        <v>20</v>
      </c>
    </row>
    <row r="97" spans="1:53" s="139" customFormat="1" ht="18" customHeight="1" x14ac:dyDescent="0.25">
      <c r="A97" s="151">
        <v>93</v>
      </c>
      <c r="B97" s="158" t="s">
        <v>343</v>
      </c>
      <c r="C97" s="162" t="s">
        <v>186</v>
      </c>
      <c r="D97" s="163">
        <v>10</v>
      </c>
      <c r="E97" s="167"/>
      <c r="F97" s="167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/>
      <c r="AV97" s="140"/>
      <c r="AW97" s="140"/>
      <c r="AX97" s="140"/>
      <c r="AY97" s="140"/>
      <c r="AZ97" s="140"/>
      <c r="BA97" s="140"/>
    </row>
    <row r="98" spans="1:53" s="139" customFormat="1" ht="18" customHeight="1" x14ac:dyDescent="0.25">
      <c r="A98" s="151">
        <v>94</v>
      </c>
      <c r="B98" s="158" t="s">
        <v>317</v>
      </c>
      <c r="C98" s="162" t="s">
        <v>183</v>
      </c>
      <c r="D98" s="163">
        <v>2</v>
      </c>
      <c r="E98" s="167"/>
      <c r="F98" s="167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  <c r="AV98" s="140"/>
      <c r="AW98" s="140"/>
      <c r="AX98" s="140"/>
      <c r="AY98" s="140"/>
      <c r="AZ98" s="140"/>
      <c r="BA98" s="140"/>
    </row>
    <row r="99" spans="1:53" s="139" customFormat="1" ht="18" customHeight="1" x14ac:dyDescent="0.25">
      <c r="A99" s="151">
        <v>95</v>
      </c>
      <c r="B99" s="155" t="s">
        <v>270</v>
      </c>
      <c r="C99" s="159" t="s">
        <v>185</v>
      </c>
      <c r="D99" s="160">
        <v>10</v>
      </c>
      <c r="E99" s="167"/>
      <c r="F99" s="167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0"/>
      <c r="AZ99" s="140"/>
      <c r="BA99" s="140"/>
    </row>
    <row r="100" spans="1:53" s="137" customFormat="1" ht="18" customHeight="1" x14ac:dyDescent="0.25">
      <c r="A100" s="151">
        <v>96</v>
      </c>
      <c r="B100" s="155" t="s">
        <v>328</v>
      </c>
      <c r="C100" s="159" t="s">
        <v>183</v>
      </c>
      <c r="D100" s="160">
        <v>5</v>
      </c>
      <c r="E100" s="155"/>
      <c r="F100" s="155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8"/>
      <c r="AZ100" s="138"/>
      <c r="BA100" s="138"/>
    </row>
    <row r="101" spans="1:53" ht="18" customHeight="1" x14ac:dyDescent="0.25">
      <c r="A101" s="151">
        <v>97</v>
      </c>
      <c r="B101" s="156" t="s">
        <v>229</v>
      </c>
      <c r="C101" s="153" t="s">
        <v>186</v>
      </c>
      <c r="D101" s="157">
        <v>5</v>
      </c>
    </row>
    <row r="102" spans="1:53" ht="18" customHeight="1" x14ac:dyDescent="0.25">
      <c r="A102" s="151">
        <v>98</v>
      </c>
      <c r="B102" s="156" t="s">
        <v>192</v>
      </c>
      <c r="C102" s="153" t="s">
        <v>183</v>
      </c>
      <c r="D102" s="157">
        <v>5</v>
      </c>
    </row>
    <row r="103" spans="1:53" ht="18" customHeight="1" x14ac:dyDescent="0.25">
      <c r="A103" s="151">
        <v>99</v>
      </c>
      <c r="B103" s="152" t="s">
        <v>230</v>
      </c>
      <c r="C103" s="153" t="s">
        <v>183</v>
      </c>
      <c r="D103" s="157">
        <v>5</v>
      </c>
    </row>
    <row r="104" spans="1:53" s="137" customFormat="1" ht="18" customHeight="1" x14ac:dyDescent="0.25">
      <c r="A104" s="151">
        <v>100</v>
      </c>
      <c r="B104" s="152" t="s">
        <v>232</v>
      </c>
      <c r="C104" s="153" t="s">
        <v>183</v>
      </c>
      <c r="D104" s="157">
        <v>4</v>
      </c>
      <c r="E104" s="155"/>
      <c r="F104" s="155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8"/>
      <c r="AY104" s="138"/>
      <c r="AZ104" s="138"/>
      <c r="BA104" s="138"/>
    </row>
    <row r="105" spans="1:53" s="137" customFormat="1" ht="18" customHeight="1" x14ac:dyDescent="0.25">
      <c r="A105" s="151">
        <v>101</v>
      </c>
      <c r="B105" s="152" t="s">
        <v>234</v>
      </c>
      <c r="C105" s="153" t="s">
        <v>183</v>
      </c>
      <c r="D105" s="157">
        <v>4</v>
      </c>
      <c r="E105" s="155"/>
      <c r="F105" s="155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  <c r="AV105" s="138"/>
      <c r="AW105" s="138"/>
      <c r="AX105" s="138"/>
      <c r="AY105" s="138"/>
      <c r="AZ105" s="138"/>
      <c r="BA105" s="138"/>
    </row>
    <row r="106" spans="1:53" s="137" customFormat="1" ht="18" customHeight="1" x14ac:dyDescent="0.25">
      <c r="A106" s="151">
        <v>102</v>
      </c>
      <c r="B106" s="152" t="s">
        <v>235</v>
      </c>
      <c r="C106" s="153" t="s">
        <v>183</v>
      </c>
      <c r="D106" s="157">
        <v>4</v>
      </c>
      <c r="E106" s="155"/>
      <c r="F106" s="155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  <c r="AS106" s="138"/>
      <c r="AT106" s="138"/>
      <c r="AU106" s="138"/>
      <c r="AV106" s="138"/>
      <c r="AW106" s="138"/>
      <c r="AX106" s="138"/>
      <c r="AY106" s="138"/>
      <c r="AZ106" s="138"/>
      <c r="BA106" s="138"/>
    </row>
    <row r="107" spans="1:53" s="137" customFormat="1" ht="18" customHeight="1" x14ac:dyDescent="0.25">
      <c r="A107" s="151">
        <v>103</v>
      </c>
      <c r="B107" s="152" t="s">
        <v>236</v>
      </c>
      <c r="C107" s="153" t="s">
        <v>183</v>
      </c>
      <c r="D107" s="157">
        <v>4</v>
      </c>
      <c r="E107" s="155"/>
      <c r="F107" s="155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8"/>
      <c r="AZ107" s="138"/>
      <c r="BA107" s="138"/>
    </row>
    <row r="108" spans="1:53" s="137" customFormat="1" ht="18" customHeight="1" x14ac:dyDescent="0.25">
      <c r="A108" s="151">
        <v>104</v>
      </c>
      <c r="B108" s="152" t="s">
        <v>237</v>
      </c>
      <c r="C108" s="153" t="s">
        <v>183</v>
      </c>
      <c r="D108" s="157">
        <v>4</v>
      </c>
      <c r="E108" s="155"/>
      <c r="F108" s="155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  <c r="AV108" s="138"/>
      <c r="AW108" s="138"/>
      <c r="AX108" s="138"/>
      <c r="AY108" s="138"/>
      <c r="AZ108" s="138"/>
      <c r="BA108" s="138"/>
    </row>
    <row r="109" spans="1:53" s="137" customFormat="1" ht="18" customHeight="1" x14ac:dyDescent="0.25">
      <c r="A109" s="151">
        <v>105</v>
      </c>
      <c r="B109" s="152" t="s">
        <v>231</v>
      </c>
      <c r="C109" s="153" t="s">
        <v>183</v>
      </c>
      <c r="D109" s="157">
        <v>4</v>
      </c>
      <c r="E109" s="155"/>
      <c r="F109" s="155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138"/>
      <c r="AQ109" s="138"/>
      <c r="AR109" s="138"/>
      <c r="AS109" s="138"/>
      <c r="AT109" s="138"/>
      <c r="AU109" s="138"/>
      <c r="AV109" s="138"/>
      <c r="AW109" s="138"/>
      <c r="AX109" s="138"/>
      <c r="AY109" s="138"/>
      <c r="AZ109" s="138"/>
      <c r="BA109" s="138"/>
    </row>
    <row r="110" spans="1:53" s="137" customFormat="1" ht="18" customHeight="1" x14ac:dyDescent="0.25">
      <c r="A110" s="151">
        <v>106</v>
      </c>
      <c r="B110" s="152" t="s">
        <v>233</v>
      </c>
      <c r="C110" s="153" t="s">
        <v>183</v>
      </c>
      <c r="D110" s="157">
        <v>4</v>
      </c>
      <c r="E110" s="155"/>
      <c r="F110" s="155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138"/>
      <c r="AQ110" s="138"/>
      <c r="AR110" s="138"/>
      <c r="AS110" s="138"/>
      <c r="AT110" s="138"/>
      <c r="AU110" s="138"/>
      <c r="AV110" s="138"/>
      <c r="AW110" s="138"/>
      <c r="AX110" s="138"/>
      <c r="AY110" s="138"/>
      <c r="AZ110" s="138"/>
      <c r="BA110" s="138"/>
    </row>
    <row r="111" spans="1:53" ht="18" customHeight="1" x14ac:dyDescent="0.25">
      <c r="A111" s="151">
        <v>107</v>
      </c>
      <c r="B111" s="152" t="s">
        <v>193</v>
      </c>
      <c r="C111" s="153" t="s">
        <v>182</v>
      </c>
      <c r="D111" s="157">
        <v>3</v>
      </c>
    </row>
    <row r="112" spans="1:53" ht="18" customHeight="1" x14ac:dyDescent="0.25">
      <c r="A112" s="151">
        <v>108</v>
      </c>
      <c r="B112" s="152" t="s">
        <v>194</v>
      </c>
      <c r="C112" s="153" t="s">
        <v>182</v>
      </c>
      <c r="D112" s="157">
        <v>3</v>
      </c>
    </row>
    <row r="113" spans="1:53" ht="18" customHeight="1" x14ac:dyDescent="0.25">
      <c r="A113" s="151">
        <v>109</v>
      </c>
      <c r="B113" s="152" t="s">
        <v>195</v>
      </c>
      <c r="C113" s="153" t="s">
        <v>182</v>
      </c>
      <c r="D113" s="157">
        <v>3</v>
      </c>
    </row>
    <row r="114" spans="1:53" ht="18" customHeight="1" x14ac:dyDescent="0.25">
      <c r="A114" s="151">
        <v>110</v>
      </c>
      <c r="B114" s="152" t="s">
        <v>196</v>
      </c>
      <c r="C114" s="153" t="s">
        <v>182</v>
      </c>
      <c r="D114" s="157">
        <v>3</v>
      </c>
    </row>
    <row r="115" spans="1:53" ht="18" customHeight="1" x14ac:dyDescent="0.25">
      <c r="A115" s="151">
        <v>111</v>
      </c>
      <c r="B115" s="152" t="s">
        <v>197</v>
      </c>
      <c r="C115" s="153" t="s">
        <v>182</v>
      </c>
      <c r="D115" s="157">
        <v>3</v>
      </c>
    </row>
    <row r="116" spans="1:53" ht="18" customHeight="1" x14ac:dyDescent="0.25">
      <c r="A116" s="151">
        <v>112</v>
      </c>
      <c r="B116" s="152" t="s">
        <v>18</v>
      </c>
      <c r="C116" s="153" t="s">
        <v>182</v>
      </c>
      <c r="D116" s="157">
        <v>3</v>
      </c>
    </row>
    <row r="117" spans="1:53" ht="18" customHeight="1" x14ac:dyDescent="0.25">
      <c r="A117" s="151">
        <v>113</v>
      </c>
      <c r="B117" s="156" t="s">
        <v>169</v>
      </c>
      <c r="C117" s="153" t="s">
        <v>182</v>
      </c>
      <c r="D117" s="157">
        <v>3</v>
      </c>
    </row>
    <row r="118" spans="1:53" ht="18" customHeight="1" x14ac:dyDescent="0.25">
      <c r="A118" s="151">
        <v>114</v>
      </c>
      <c r="B118" s="156" t="s">
        <v>170</v>
      </c>
      <c r="C118" s="153" t="s">
        <v>182</v>
      </c>
      <c r="D118" s="157">
        <v>3</v>
      </c>
    </row>
    <row r="119" spans="1:53" ht="18" customHeight="1" x14ac:dyDescent="0.25">
      <c r="A119" s="151">
        <v>115</v>
      </c>
      <c r="B119" s="152" t="s">
        <v>200</v>
      </c>
      <c r="C119" s="153" t="s">
        <v>182</v>
      </c>
      <c r="D119" s="157">
        <v>3</v>
      </c>
    </row>
    <row r="120" spans="1:53" s="139" customFormat="1" ht="18" customHeight="1" x14ac:dyDescent="0.25">
      <c r="A120" s="151">
        <v>116</v>
      </c>
      <c r="B120" s="152" t="s">
        <v>238</v>
      </c>
      <c r="C120" s="153" t="s">
        <v>327</v>
      </c>
      <c r="D120" s="157">
        <v>3</v>
      </c>
      <c r="E120" s="167"/>
      <c r="F120" s="167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0"/>
      <c r="AM120" s="140"/>
      <c r="AN120" s="140"/>
      <c r="AO120" s="140"/>
      <c r="AP120" s="140"/>
      <c r="AQ120" s="140"/>
      <c r="AR120" s="140"/>
      <c r="AS120" s="140"/>
      <c r="AT120" s="140"/>
      <c r="AU120" s="140"/>
      <c r="AV120" s="140"/>
      <c r="AW120" s="140"/>
      <c r="AX120" s="140"/>
      <c r="AY120" s="140"/>
      <c r="AZ120" s="140"/>
      <c r="BA120" s="140"/>
    </row>
    <row r="121" spans="1:53" s="139" customFormat="1" ht="18" customHeight="1" x14ac:dyDescent="0.25">
      <c r="A121" s="151">
        <v>117</v>
      </c>
      <c r="B121" s="152" t="s">
        <v>239</v>
      </c>
      <c r="C121" s="153" t="s">
        <v>327</v>
      </c>
      <c r="D121" s="157">
        <v>3</v>
      </c>
      <c r="E121" s="167"/>
      <c r="F121" s="167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40"/>
      <c r="AN121" s="140"/>
      <c r="AO121" s="140"/>
      <c r="AP121" s="140"/>
      <c r="AQ121" s="140"/>
      <c r="AR121" s="140"/>
      <c r="AS121" s="140"/>
      <c r="AT121" s="140"/>
      <c r="AU121" s="140"/>
      <c r="AV121" s="140"/>
      <c r="AW121" s="140"/>
      <c r="AX121" s="140"/>
      <c r="AY121" s="140"/>
      <c r="AZ121" s="140"/>
      <c r="BA121" s="140"/>
    </row>
    <row r="122" spans="1:53" s="139" customFormat="1" ht="18" customHeight="1" x14ac:dyDescent="0.25">
      <c r="A122" s="151">
        <v>118</v>
      </c>
      <c r="B122" s="161" t="s">
        <v>240</v>
      </c>
      <c r="C122" s="153" t="s">
        <v>327</v>
      </c>
      <c r="D122" s="157">
        <v>3</v>
      </c>
      <c r="E122" s="167"/>
      <c r="F122" s="167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140"/>
      <c r="AY122" s="140"/>
      <c r="AZ122" s="140"/>
      <c r="BA122" s="140"/>
    </row>
    <row r="123" spans="1:53" s="139" customFormat="1" ht="18" customHeight="1" x14ac:dyDescent="0.25">
      <c r="A123" s="151">
        <v>119</v>
      </c>
      <c r="B123" s="152" t="s">
        <v>241</v>
      </c>
      <c r="C123" s="153" t="s">
        <v>327</v>
      </c>
      <c r="D123" s="157">
        <v>3</v>
      </c>
      <c r="E123" s="167"/>
      <c r="F123" s="167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  <c r="AB123" s="140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  <c r="AR123" s="140"/>
      <c r="AS123" s="140"/>
      <c r="AT123" s="140"/>
      <c r="AU123" s="140"/>
      <c r="AV123" s="140"/>
      <c r="AW123" s="140"/>
      <c r="AX123" s="140"/>
      <c r="AY123" s="140"/>
      <c r="AZ123" s="140"/>
      <c r="BA123" s="140"/>
    </row>
    <row r="124" spans="1:53" s="139" customFormat="1" ht="18" customHeight="1" x14ac:dyDescent="0.25">
      <c r="A124" s="151">
        <v>120</v>
      </c>
      <c r="B124" s="152" t="s">
        <v>242</v>
      </c>
      <c r="C124" s="153" t="s">
        <v>327</v>
      </c>
      <c r="D124" s="157">
        <v>3</v>
      </c>
      <c r="E124" s="167"/>
      <c r="F124" s="167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0"/>
      <c r="AR124" s="140"/>
      <c r="AS124" s="140"/>
      <c r="AT124" s="140"/>
      <c r="AU124" s="140"/>
      <c r="AV124" s="140"/>
      <c r="AW124" s="140"/>
      <c r="AX124" s="140"/>
      <c r="AY124" s="140"/>
      <c r="AZ124" s="140"/>
      <c r="BA124" s="140"/>
    </row>
    <row r="125" spans="1:53" s="137" customFormat="1" ht="18" customHeight="1" x14ac:dyDescent="0.25">
      <c r="A125" s="151">
        <v>121</v>
      </c>
      <c r="B125" s="156" t="s">
        <v>243</v>
      </c>
      <c r="C125" s="153" t="s">
        <v>183</v>
      </c>
      <c r="D125" s="157">
        <v>100</v>
      </c>
      <c r="E125" s="155"/>
      <c r="F125" s="155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  <c r="AF125" s="138"/>
      <c r="AG125" s="138"/>
      <c r="AH125" s="138"/>
      <c r="AI125" s="138"/>
      <c r="AJ125" s="138"/>
      <c r="AK125" s="138"/>
      <c r="AL125" s="138"/>
      <c r="AM125" s="138"/>
      <c r="AN125" s="138"/>
      <c r="AO125" s="138"/>
      <c r="AP125" s="138"/>
      <c r="AQ125" s="138"/>
      <c r="AR125" s="138"/>
      <c r="AS125" s="138"/>
      <c r="AT125" s="138"/>
      <c r="AU125" s="138"/>
      <c r="AV125" s="138"/>
      <c r="AW125" s="138"/>
      <c r="AX125" s="138"/>
      <c r="AY125" s="138"/>
      <c r="AZ125" s="138"/>
      <c r="BA125" s="138"/>
    </row>
    <row r="126" spans="1:53" ht="18" customHeight="1" x14ac:dyDescent="0.25">
      <c r="A126" s="151">
        <v>122</v>
      </c>
      <c r="B126" s="156" t="s">
        <v>22</v>
      </c>
      <c r="C126" s="153" t="s">
        <v>183</v>
      </c>
      <c r="D126" s="157">
        <v>100</v>
      </c>
    </row>
    <row r="127" spans="1:53" ht="18" customHeight="1" x14ac:dyDescent="0.25">
      <c r="A127" s="151">
        <v>123</v>
      </c>
      <c r="B127" s="156" t="s">
        <v>171</v>
      </c>
      <c r="C127" s="153" t="s">
        <v>182</v>
      </c>
      <c r="D127" s="157">
        <v>2</v>
      </c>
    </row>
    <row r="128" spans="1:53" ht="18" customHeight="1" x14ac:dyDescent="0.25">
      <c r="A128" s="151">
        <v>124</v>
      </c>
      <c r="B128" s="152" t="s">
        <v>172</v>
      </c>
      <c r="C128" s="153" t="s">
        <v>183</v>
      </c>
      <c r="D128" s="157">
        <v>3</v>
      </c>
    </row>
    <row r="129" spans="1:53" ht="18" customHeight="1" x14ac:dyDescent="0.25">
      <c r="A129" s="151">
        <v>125</v>
      </c>
      <c r="B129" s="156" t="s">
        <v>173</v>
      </c>
      <c r="C129" s="153" t="s">
        <v>183</v>
      </c>
      <c r="D129" s="157">
        <v>3</v>
      </c>
    </row>
    <row r="130" spans="1:53" ht="18" customHeight="1" x14ac:dyDescent="0.25">
      <c r="A130" s="151">
        <v>126</v>
      </c>
      <c r="B130" s="156" t="s">
        <v>174</v>
      </c>
      <c r="C130" s="153" t="s">
        <v>183</v>
      </c>
      <c r="D130" s="157">
        <v>3</v>
      </c>
    </row>
    <row r="131" spans="1:53" ht="18" customHeight="1" x14ac:dyDescent="0.25">
      <c r="A131" s="151">
        <v>127</v>
      </c>
      <c r="B131" s="156" t="s">
        <v>336</v>
      </c>
      <c r="C131" s="153" t="s">
        <v>183</v>
      </c>
      <c r="D131" s="157">
        <v>3</v>
      </c>
    </row>
    <row r="132" spans="1:53" s="137" customFormat="1" ht="18" customHeight="1" x14ac:dyDescent="0.25">
      <c r="A132" s="151">
        <v>128</v>
      </c>
      <c r="B132" s="156" t="s">
        <v>320</v>
      </c>
      <c r="C132" s="153" t="s">
        <v>186</v>
      </c>
      <c r="D132" s="157">
        <v>5</v>
      </c>
      <c r="E132" s="155"/>
      <c r="F132" s="155"/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  <c r="T132" s="138"/>
      <c r="U132" s="138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  <c r="AF132" s="138"/>
      <c r="AG132" s="138"/>
      <c r="AH132" s="138"/>
      <c r="AI132" s="138"/>
      <c r="AJ132" s="138"/>
      <c r="AK132" s="138"/>
      <c r="AL132" s="138"/>
      <c r="AM132" s="138"/>
      <c r="AN132" s="138"/>
      <c r="AO132" s="138"/>
      <c r="AP132" s="138"/>
      <c r="AQ132" s="138"/>
      <c r="AR132" s="138"/>
      <c r="AS132" s="138"/>
      <c r="AT132" s="138"/>
      <c r="AU132" s="138"/>
      <c r="AV132" s="138"/>
      <c r="AW132" s="138"/>
      <c r="AX132" s="138"/>
      <c r="AY132" s="138"/>
      <c r="AZ132" s="138"/>
      <c r="BA132" s="138"/>
    </row>
    <row r="133" spans="1:53" s="137" customFormat="1" ht="18" customHeight="1" x14ac:dyDescent="0.25">
      <c r="A133" s="151">
        <v>129</v>
      </c>
      <c r="B133" s="156" t="s">
        <v>321</v>
      </c>
      <c r="C133" s="153" t="s">
        <v>186</v>
      </c>
      <c r="D133" s="157">
        <v>5</v>
      </c>
      <c r="E133" s="155"/>
      <c r="F133" s="155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8"/>
      <c r="AF133" s="138"/>
      <c r="AG133" s="138"/>
      <c r="AH133" s="138"/>
      <c r="AI133" s="138"/>
      <c r="AJ133" s="138"/>
      <c r="AK133" s="138"/>
      <c r="AL133" s="138"/>
      <c r="AM133" s="138"/>
      <c r="AN133" s="138"/>
      <c r="AO133" s="138"/>
      <c r="AP133" s="138"/>
      <c r="AQ133" s="138"/>
      <c r="AR133" s="138"/>
      <c r="AS133" s="138"/>
      <c r="AT133" s="138"/>
      <c r="AU133" s="138"/>
      <c r="AV133" s="138"/>
      <c r="AW133" s="138"/>
      <c r="AX133" s="138"/>
      <c r="AY133" s="138"/>
      <c r="AZ133" s="138"/>
      <c r="BA133" s="138"/>
    </row>
    <row r="134" spans="1:53" ht="18" customHeight="1" x14ac:dyDescent="0.25">
      <c r="A134" s="151">
        <v>130</v>
      </c>
      <c r="B134" s="156" t="s">
        <v>25</v>
      </c>
      <c r="C134" s="153" t="s">
        <v>327</v>
      </c>
      <c r="D134" s="157">
        <v>10</v>
      </c>
    </row>
    <row r="135" spans="1:53" ht="18" customHeight="1" x14ac:dyDescent="0.25">
      <c r="A135" s="151">
        <v>131</v>
      </c>
      <c r="B135" s="156" t="s">
        <v>244</v>
      </c>
      <c r="C135" s="153" t="s">
        <v>327</v>
      </c>
      <c r="D135" s="157">
        <v>3</v>
      </c>
    </row>
    <row r="136" spans="1:53" ht="18" customHeight="1" x14ac:dyDescent="0.25">
      <c r="A136" s="151">
        <v>132</v>
      </c>
      <c r="B136" s="152" t="s">
        <v>26</v>
      </c>
      <c r="C136" s="153" t="s">
        <v>327</v>
      </c>
      <c r="D136" s="157">
        <v>3</v>
      </c>
    </row>
    <row r="137" spans="1:53" ht="18" customHeight="1" x14ac:dyDescent="0.25">
      <c r="A137" s="151">
        <v>133</v>
      </c>
      <c r="B137" s="152" t="s">
        <v>27</v>
      </c>
      <c r="C137" s="153" t="s">
        <v>327</v>
      </c>
      <c r="D137" s="157">
        <v>3</v>
      </c>
    </row>
    <row r="138" spans="1:53" ht="18" customHeight="1" x14ac:dyDescent="0.25">
      <c r="A138" s="151">
        <v>134</v>
      </c>
      <c r="B138" s="156" t="s">
        <v>28</v>
      </c>
      <c r="C138" s="153" t="s">
        <v>327</v>
      </c>
      <c r="D138" s="157">
        <v>3</v>
      </c>
    </row>
    <row r="139" spans="1:53" ht="18" customHeight="1" x14ac:dyDescent="0.25">
      <c r="A139" s="151">
        <v>135</v>
      </c>
      <c r="B139" s="156" t="s">
        <v>29</v>
      </c>
      <c r="C139" s="153" t="s">
        <v>327</v>
      </c>
      <c r="D139" s="157">
        <v>3</v>
      </c>
    </row>
    <row r="140" spans="1:53" ht="18" customHeight="1" x14ac:dyDescent="0.25">
      <c r="A140" s="151">
        <v>136</v>
      </c>
      <c r="B140" s="156" t="s">
        <v>272</v>
      </c>
      <c r="C140" s="153" t="s">
        <v>327</v>
      </c>
      <c r="D140" s="157">
        <v>3</v>
      </c>
    </row>
    <row r="141" spans="1:53" ht="18" customHeight="1" x14ac:dyDescent="0.25">
      <c r="A141" s="151">
        <v>137</v>
      </c>
      <c r="B141" s="156" t="s">
        <v>273</v>
      </c>
      <c r="C141" s="153" t="s">
        <v>327</v>
      </c>
      <c r="D141" s="157">
        <v>3</v>
      </c>
    </row>
    <row r="142" spans="1:53" ht="18" customHeight="1" x14ac:dyDescent="0.25">
      <c r="A142" s="151">
        <v>138</v>
      </c>
      <c r="B142" s="156" t="s">
        <v>274</v>
      </c>
      <c r="C142" s="153" t="s">
        <v>327</v>
      </c>
      <c r="D142" s="157">
        <v>3</v>
      </c>
    </row>
    <row r="143" spans="1:53" ht="18" customHeight="1" x14ac:dyDescent="0.25">
      <c r="A143" s="151">
        <v>139</v>
      </c>
      <c r="B143" s="161" t="s">
        <v>31</v>
      </c>
      <c r="C143" s="153" t="s">
        <v>182</v>
      </c>
      <c r="D143" s="157">
        <v>3</v>
      </c>
    </row>
    <row r="144" spans="1:53" ht="18" customHeight="1" x14ac:dyDescent="0.25">
      <c r="A144" s="151">
        <v>140</v>
      </c>
      <c r="B144" s="152" t="s">
        <v>32</v>
      </c>
      <c r="C144" s="153" t="s">
        <v>183</v>
      </c>
      <c r="D144" s="157">
        <v>3</v>
      </c>
    </row>
    <row r="145" spans="1:53" ht="18" customHeight="1" x14ac:dyDescent="0.25">
      <c r="A145" s="151">
        <v>141</v>
      </c>
      <c r="B145" s="152" t="s">
        <v>5</v>
      </c>
      <c r="C145" s="153" t="s">
        <v>183</v>
      </c>
      <c r="D145" s="157">
        <v>3</v>
      </c>
    </row>
    <row r="146" spans="1:53" ht="18" customHeight="1" x14ac:dyDescent="0.25">
      <c r="A146" s="151">
        <v>142</v>
      </c>
      <c r="B146" s="133" t="s">
        <v>329</v>
      </c>
      <c r="C146" s="153" t="s">
        <v>183</v>
      </c>
      <c r="D146" s="157">
        <v>3</v>
      </c>
    </row>
    <row r="147" spans="1:53" ht="18" customHeight="1" x14ac:dyDescent="0.25">
      <c r="A147" s="151">
        <v>143</v>
      </c>
      <c r="B147" s="152" t="s">
        <v>245</v>
      </c>
      <c r="C147" s="153" t="s">
        <v>182</v>
      </c>
      <c r="D147" s="157">
        <v>5</v>
      </c>
    </row>
    <row r="148" spans="1:53" s="137" customFormat="1" ht="18" customHeight="1" x14ac:dyDescent="0.25">
      <c r="A148" s="151">
        <v>144</v>
      </c>
      <c r="B148" s="152" t="s">
        <v>246</v>
      </c>
      <c r="C148" s="153" t="s">
        <v>182</v>
      </c>
      <c r="D148" s="157">
        <v>2</v>
      </c>
      <c r="E148" s="155"/>
      <c r="F148" s="155"/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  <c r="T148" s="138"/>
      <c r="U148" s="138"/>
      <c r="V148" s="138"/>
      <c r="W148" s="138"/>
      <c r="X148" s="138"/>
      <c r="Y148" s="138"/>
      <c r="Z148" s="138"/>
      <c r="AA148" s="138"/>
      <c r="AB148" s="138"/>
      <c r="AC148" s="138"/>
      <c r="AD148" s="138"/>
      <c r="AE148" s="138"/>
      <c r="AF148" s="138"/>
      <c r="AG148" s="138"/>
      <c r="AH148" s="138"/>
      <c r="AI148" s="138"/>
      <c r="AJ148" s="138"/>
      <c r="AK148" s="138"/>
      <c r="AL148" s="138"/>
      <c r="AM148" s="138"/>
      <c r="AN148" s="138"/>
      <c r="AO148" s="138"/>
      <c r="AP148" s="138"/>
      <c r="AQ148" s="138"/>
      <c r="AR148" s="138"/>
      <c r="AS148" s="138"/>
      <c r="AT148" s="138"/>
      <c r="AU148" s="138"/>
      <c r="AV148" s="138"/>
      <c r="AW148" s="138"/>
      <c r="AX148" s="138"/>
      <c r="AY148" s="138"/>
      <c r="AZ148" s="138"/>
      <c r="BA148" s="138"/>
    </row>
    <row r="149" spans="1:53" ht="18" customHeight="1" x14ac:dyDescent="0.25">
      <c r="A149" s="151">
        <v>145</v>
      </c>
      <c r="B149" s="156" t="s">
        <v>33</v>
      </c>
      <c r="C149" s="153" t="s">
        <v>183</v>
      </c>
      <c r="D149" s="157">
        <v>2</v>
      </c>
    </row>
    <row r="150" spans="1:53" ht="18" customHeight="1" x14ac:dyDescent="0.25">
      <c r="A150" s="151">
        <v>146</v>
      </c>
      <c r="B150" s="156" t="s">
        <v>247</v>
      </c>
      <c r="C150" s="153" t="s">
        <v>327</v>
      </c>
      <c r="D150" s="157">
        <v>2</v>
      </c>
    </row>
    <row r="151" spans="1:53" ht="18" customHeight="1" x14ac:dyDescent="0.25">
      <c r="A151" s="151">
        <v>147</v>
      </c>
      <c r="B151" s="156" t="s">
        <v>248</v>
      </c>
      <c r="C151" s="153" t="s">
        <v>327</v>
      </c>
      <c r="D151" s="157">
        <v>2</v>
      </c>
    </row>
    <row r="152" spans="1:53" ht="18" customHeight="1" x14ac:dyDescent="0.25">
      <c r="A152" s="151">
        <v>148</v>
      </c>
      <c r="B152" s="156" t="s">
        <v>249</v>
      </c>
      <c r="C152" s="153" t="s">
        <v>327</v>
      </c>
      <c r="D152" s="157">
        <v>2</v>
      </c>
    </row>
    <row r="153" spans="1:53" ht="18" customHeight="1" x14ac:dyDescent="0.25">
      <c r="A153" s="151">
        <v>149</v>
      </c>
      <c r="B153" s="156" t="s">
        <v>330</v>
      </c>
      <c r="C153" s="153" t="s">
        <v>183</v>
      </c>
      <c r="D153" s="157">
        <v>2</v>
      </c>
    </row>
    <row r="154" spans="1:53" s="137" customFormat="1" ht="18" customHeight="1" x14ac:dyDescent="0.25">
      <c r="A154" s="151">
        <v>150</v>
      </c>
      <c r="B154" s="156" t="s">
        <v>250</v>
      </c>
      <c r="C154" s="153" t="s">
        <v>183</v>
      </c>
      <c r="D154" s="157">
        <v>15</v>
      </c>
      <c r="E154" s="155"/>
      <c r="F154" s="155"/>
      <c r="J154" s="138"/>
      <c r="K154" s="138"/>
      <c r="L154" s="138"/>
      <c r="M154" s="138"/>
      <c r="N154" s="138"/>
      <c r="O154" s="138"/>
      <c r="P154" s="138"/>
      <c r="Q154" s="138"/>
      <c r="R154" s="138"/>
      <c r="S154" s="138"/>
      <c r="T154" s="138"/>
      <c r="U154" s="138"/>
      <c r="V154" s="138"/>
      <c r="W154" s="138"/>
      <c r="X154" s="138"/>
      <c r="Y154" s="138"/>
      <c r="Z154" s="138"/>
      <c r="AA154" s="138"/>
      <c r="AB154" s="138"/>
      <c r="AC154" s="138"/>
      <c r="AD154" s="138"/>
      <c r="AE154" s="138"/>
      <c r="AF154" s="138"/>
      <c r="AG154" s="138"/>
      <c r="AH154" s="138"/>
      <c r="AI154" s="138"/>
      <c r="AJ154" s="138"/>
      <c r="AK154" s="138"/>
      <c r="AL154" s="138"/>
      <c r="AM154" s="138"/>
      <c r="AN154" s="138"/>
      <c r="AO154" s="138"/>
      <c r="AP154" s="138"/>
      <c r="AQ154" s="138"/>
      <c r="AR154" s="138"/>
      <c r="AS154" s="138"/>
      <c r="AT154" s="138"/>
      <c r="AU154" s="138"/>
      <c r="AV154" s="138"/>
      <c r="AW154" s="138"/>
      <c r="AX154" s="138"/>
      <c r="AY154" s="138"/>
      <c r="AZ154" s="138"/>
      <c r="BA154" s="138"/>
    </row>
    <row r="155" spans="1:53" ht="18" customHeight="1" x14ac:dyDescent="0.25">
      <c r="A155" s="151">
        <v>151</v>
      </c>
      <c r="B155" s="156" t="s">
        <v>175</v>
      </c>
      <c r="C155" s="153" t="s">
        <v>183</v>
      </c>
      <c r="D155" s="157">
        <v>1</v>
      </c>
    </row>
    <row r="156" spans="1:53" ht="18" customHeight="1" x14ac:dyDescent="0.25">
      <c r="A156" s="151">
        <v>152</v>
      </c>
      <c r="B156" s="152" t="s">
        <v>252</v>
      </c>
      <c r="C156" s="153" t="s">
        <v>186</v>
      </c>
      <c r="D156" s="157">
        <v>2</v>
      </c>
    </row>
    <row r="157" spans="1:53" s="139" customFormat="1" ht="18" customHeight="1" x14ac:dyDescent="0.25">
      <c r="A157" s="151">
        <v>153</v>
      </c>
      <c r="B157" s="158" t="s">
        <v>311</v>
      </c>
      <c r="C157" s="162" t="s">
        <v>183</v>
      </c>
      <c r="D157" s="163">
        <v>2</v>
      </c>
      <c r="E157" s="167"/>
      <c r="F157" s="167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  <c r="Y157" s="140"/>
      <c r="Z157" s="140"/>
      <c r="AA157" s="140"/>
      <c r="AB157" s="140"/>
      <c r="AC157" s="140"/>
      <c r="AD157" s="140"/>
      <c r="AE157" s="140"/>
      <c r="AF157" s="140"/>
      <c r="AG157" s="140"/>
      <c r="AH157" s="140"/>
      <c r="AI157" s="140"/>
      <c r="AJ157" s="140"/>
      <c r="AK157" s="140"/>
      <c r="AL157" s="140"/>
      <c r="AM157" s="140"/>
      <c r="AN157" s="140"/>
      <c r="AO157" s="140"/>
      <c r="AP157" s="140"/>
      <c r="AQ157" s="140"/>
      <c r="AR157" s="140"/>
      <c r="AS157" s="140"/>
      <c r="AT157" s="140"/>
      <c r="AU157" s="140"/>
      <c r="AV157" s="140"/>
      <c r="AW157" s="140"/>
      <c r="AX157" s="140"/>
      <c r="AY157" s="140"/>
      <c r="AZ157" s="140"/>
      <c r="BA157" s="140"/>
    </row>
    <row r="158" spans="1:53" s="139" customFormat="1" ht="18" customHeight="1" x14ac:dyDescent="0.25">
      <c r="A158" s="151">
        <v>154</v>
      </c>
      <c r="B158" s="158" t="s">
        <v>310</v>
      </c>
      <c r="C158" s="162" t="s">
        <v>183</v>
      </c>
      <c r="D158" s="163">
        <v>2</v>
      </c>
      <c r="E158" s="167"/>
      <c r="F158" s="167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  <c r="Y158" s="140"/>
      <c r="Z158" s="140"/>
      <c r="AA158" s="140"/>
      <c r="AB158" s="140"/>
      <c r="AC158" s="140"/>
      <c r="AD158" s="140"/>
      <c r="AE158" s="140"/>
      <c r="AF158" s="140"/>
      <c r="AG158" s="140"/>
      <c r="AH158" s="140"/>
      <c r="AI158" s="140"/>
      <c r="AJ158" s="140"/>
      <c r="AK158" s="140"/>
      <c r="AL158" s="140"/>
      <c r="AM158" s="140"/>
      <c r="AN158" s="140"/>
      <c r="AO158" s="140"/>
      <c r="AP158" s="140"/>
      <c r="AQ158" s="140"/>
      <c r="AR158" s="140"/>
      <c r="AS158" s="140"/>
      <c r="AT158" s="140"/>
      <c r="AU158" s="140"/>
      <c r="AV158" s="140"/>
      <c r="AW158" s="140"/>
      <c r="AX158" s="140"/>
      <c r="AY158" s="140"/>
      <c r="AZ158" s="140"/>
      <c r="BA158" s="140"/>
    </row>
    <row r="159" spans="1:53" s="139" customFormat="1" ht="18" customHeight="1" x14ac:dyDescent="0.25">
      <c r="A159" s="151">
        <v>155</v>
      </c>
      <c r="B159" s="158" t="s">
        <v>314</v>
      </c>
      <c r="C159" s="162" t="s">
        <v>183</v>
      </c>
      <c r="D159" s="163">
        <v>2</v>
      </c>
      <c r="E159" s="167"/>
      <c r="F159" s="167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  <c r="Y159" s="140"/>
      <c r="Z159" s="140"/>
      <c r="AA159" s="140"/>
      <c r="AB159" s="140"/>
      <c r="AC159" s="140"/>
      <c r="AD159" s="140"/>
      <c r="AE159" s="140"/>
      <c r="AF159" s="140"/>
      <c r="AG159" s="140"/>
      <c r="AH159" s="140"/>
      <c r="AI159" s="140"/>
      <c r="AJ159" s="140"/>
      <c r="AK159" s="140"/>
      <c r="AL159" s="140"/>
      <c r="AM159" s="140"/>
      <c r="AN159" s="140"/>
      <c r="AO159" s="140"/>
      <c r="AP159" s="140"/>
      <c r="AQ159" s="140"/>
      <c r="AR159" s="140"/>
      <c r="AS159" s="140"/>
      <c r="AT159" s="140"/>
      <c r="AU159" s="140"/>
      <c r="AV159" s="140"/>
      <c r="AW159" s="140"/>
      <c r="AX159" s="140"/>
      <c r="AY159" s="140"/>
      <c r="AZ159" s="140"/>
      <c r="BA159" s="140"/>
    </row>
    <row r="160" spans="1:53" s="139" customFormat="1" ht="18" customHeight="1" x14ac:dyDescent="0.25">
      <c r="A160" s="151">
        <v>156</v>
      </c>
      <c r="B160" s="164" t="s">
        <v>285</v>
      </c>
      <c r="C160" s="165" t="s">
        <v>183</v>
      </c>
      <c r="D160" s="163">
        <v>500</v>
      </c>
      <c r="E160" s="167"/>
      <c r="F160" s="167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  <c r="W160" s="140"/>
      <c r="X160" s="140"/>
      <c r="Y160" s="140"/>
      <c r="Z160" s="140"/>
      <c r="AA160" s="140"/>
      <c r="AB160" s="140"/>
      <c r="AC160" s="140"/>
      <c r="AD160" s="140"/>
      <c r="AE160" s="140"/>
      <c r="AF160" s="140"/>
      <c r="AG160" s="140"/>
      <c r="AH160" s="140"/>
      <c r="AI160" s="140"/>
      <c r="AJ160" s="140"/>
      <c r="AK160" s="140"/>
      <c r="AL160" s="140"/>
      <c r="AM160" s="140"/>
      <c r="AN160" s="140"/>
      <c r="AO160" s="140"/>
      <c r="AP160" s="140"/>
      <c r="AQ160" s="140"/>
      <c r="AR160" s="140"/>
      <c r="AS160" s="140"/>
      <c r="AT160" s="140"/>
      <c r="AU160" s="140"/>
      <c r="AV160" s="140"/>
      <c r="AW160" s="140"/>
      <c r="AX160" s="140"/>
      <c r="AY160" s="140"/>
      <c r="AZ160" s="140"/>
      <c r="BA160" s="140"/>
    </row>
    <row r="161" spans="1:53" ht="18" customHeight="1" x14ac:dyDescent="0.25">
      <c r="A161" s="151">
        <v>157</v>
      </c>
      <c r="B161" s="156" t="s">
        <v>337</v>
      </c>
      <c r="C161" s="153" t="s">
        <v>186</v>
      </c>
      <c r="D161" s="157">
        <v>4</v>
      </c>
    </row>
    <row r="162" spans="1:53" ht="18" customHeight="1" x14ac:dyDescent="0.25">
      <c r="A162" s="151">
        <v>158</v>
      </c>
      <c r="B162" s="152" t="s">
        <v>38</v>
      </c>
      <c r="C162" s="153" t="s">
        <v>186</v>
      </c>
      <c r="D162" s="157">
        <v>4</v>
      </c>
    </row>
    <row r="163" spans="1:53" s="139" customFormat="1" ht="18" customHeight="1" x14ac:dyDescent="0.25">
      <c r="A163" s="151">
        <v>159</v>
      </c>
      <c r="B163" s="152" t="s">
        <v>39</v>
      </c>
      <c r="C163" s="153" t="s">
        <v>183</v>
      </c>
      <c r="D163" s="157">
        <v>3</v>
      </c>
      <c r="E163" s="167"/>
      <c r="F163" s="167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140"/>
      <c r="U163" s="140"/>
      <c r="V163" s="140"/>
      <c r="W163" s="140"/>
      <c r="X163" s="140"/>
      <c r="Y163" s="140"/>
      <c r="Z163" s="140"/>
      <c r="AA163" s="140"/>
      <c r="AB163" s="140"/>
      <c r="AC163" s="140"/>
      <c r="AD163" s="140"/>
      <c r="AE163" s="140"/>
      <c r="AF163" s="140"/>
      <c r="AG163" s="140"/>
      <c r="AH163" s="140"/>
      <c r="AI163" s="140"/>
      <c r="AJ163" s="140"/>
      <c r="AK163" s="140"/>
      <c r="AL163" s="140"/>
      <c r="AM163" s="140"/>
      <c r="AN163" s="140"/>
      <c r="AO163" s="140"/>
      <c r="AP163" s="140"/>
      <c r="AQ163" s="140"/>
      <c r="AR163" s="140"/>
      <c r="AS163" s="140"/>
      <c r="AT163" s="140"/>
      <c r="AU163" s="140"/>
      <c r="AV163" s="140"/>
      <c r="AW163" s="140"/>
      <c r="AX163" s="140"/>
      <c r="AY163" s="140"/>
      <c r="AZ163" s="140"/>
      <c r="BA163" s="140"/>
    </row>
    <row r="164" spans="1:53" s="139" customFormat="1" ht="18" customHeight="1" x14ac:dyDescent="0.25">
      <c r="A164" s="151">
        <v>160</v>
      </c>
      <c r="B164" s="156" t="s">
        <v>201</v>
      </c>
      <c r="C164" s="153" t="s">
        <v>183</v>
      </c>
      <c r="D164" s="157">
        <v>10</v>
      </c>
      <c r="E164" s="167"/>
      <c r="F164" s="167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  <c r="W164" s="140"/>
      <c r="X164" s="140"/>
      <c r="Y164" s="140"/>
      <c r="Z164" s="140"/>
      <c r="AA164" s="140"/>
      <c r="AB164" s="140"/>
      <c r="AC164" s="140"/>
      <c r="AD164" s="140"/>
      <c r="AE164" s="140"/>
      <c r="AF164" s="140"/>
      <c r="AG164" s="140"/>
      <c r="AH164" s="140"/>
      <c r="AI164" s="140"/>
      <c r="AJ164" s="140"/>
      <c r="AK164" s="140"/>
      <c r="AL164" s="140"/>
      <c r="AM164" s="140"/>
      <c r="AN164" s="140"/>
      <c r="AO164" s="140"/>
      <c r="AP164" s="140"/>
      <c r="AQ164" s="140"/>
      <c r="AR164" s="140"/>
      <c r="AS164" s="140"/>
      <c r="AT164" s="140"/>
      <c r="AU164" s="140"/>
      <c r="AV164" s="140"/>
      <c r="AW164" s="140"/>
      <c r="AX164" s="140"/>
      <c r="AY164" s="140"/>
      <c r="AZ164" s="140"/>
      <c r="BA164" s="140"/>
    </row>
    <row r="165" spans="1:53" s="139" customFormat="1" ht="18" customHeight="1" x14ac:dyDescent="0.25">
      <c r="A165" s="151">
        <v>161</v>
      </c>
      <c r="B165" s="152" t="s">
        <v>324</v>
      </c>
      <c r="C165" s="153" t="s">
        <v>183</v>
      </c>
      <c r="D165" s="157">
        <v>500</v>
      </c>
      <c r="E165" s="167"/>
      <c r="F165" s="167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140"/>
      <c r="U165" s="140"/>
      <c r="V165" s="140"/>
      <c r="W165" s="140"/>
      <c r="X165" s="140"/>
      <c r="Y165" s="140"/>
      <c r="Z165" s="140"/>
      <c r="AA165" s="140"/>
      <c r="AB165" s="140"/>
      <c r="AC165" s="140"/>
      <c r="AD165" s="140"/>
      <c r="AE165" s="140"/>
      <c r="AF165" s="140"/>
      <c r="AG165" s="140"/>
      <c r="AH165" s="140"/>
      <c r="AI165" s="140"/>
      <c r="AJ165" s="140"/>
      <c r="AK165" s="140"/>
      <c r="AL165" s="140"/>
      <c r="AM165" s="140"/>
      <c r="AN165" s="140"/>
      <c r="AO165" s="140"/>
      <c r="AP165" s="140"/>
      <c r="AQ165" s="140"/>
      <c r="AR165" s="140"/>
      <c r="AS165" s="140"/>
      <c r="AT165" s="140"/>
      <c r="AU165" s="140"/>
      <c r="AV165" s="140"/>
      <c r="AW165" s="140"/>
      <c r="AX165" s="140"/>
      <c r="AY165" s="140"/>
      <c r="AZ165" s="140"/>
      <c r="BA165" s="140"/>
    </row>
    <row r="166" spans="1:53" s="139" customFormat="1" ht="18" customHeight="1" x14ac:dyDescent="0.25">
      <c r="A166" s="151">
        <v>162</v>
      </c>
      <c r="B166" s="152" t="s">
        <v>253</v>
      </c>
      <c r="C166" s="153" t="s">
        <v>183</v>
      </c>
      <c r="D166" s="157">
        <v>500</v>
      </c>
      <c r="E166" s="167"/>
      <c r="F166" s="167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140"/>
      <c r="U166" s="140"/>
      <c r="V166" s="140"/>
      <c r="W166" s="140"/>
      <c r="X166" s="140"/>
      <c r="Y166" s="140"/>
      <c r="Z166" s="140"/>
      <c r="AA166" s="140"/>
      <c r="AB166" s="140"/>
      <c r="AC166" s="140"/>
      <c r="AD166" s="140"/>
      <c r="AE166" s="140"/>
      <c r="AF166" s="140"/>
      <c r="AG166" s="140"/>
      <c r="AH166" s="140"/>
      <c r="AI166" s="140"/>
      <c r="AJ166" s="140"/>
      <c r="AK166" s="140"/>
      <c r="AL166" s="140"/>
      <c r="AM166" s="140"/>
      <c r="AN166" s="140"/>
      <c r="AO166" s="140"/>
      <c r="AP166" s="140"/>
      <c r="AQ166" s="140"/>
      <c r="AR166" s="140"/>
      <c r="AS166" s="140"/>
      <c r="AT166" s="140"/>
      <c r="AU166" s="140"/>
      <c r="AV166" s="140"/>
      <c r="AW166" s="140"/>
      <c r="AX166" s="140"/>
      <c r="AY166" s="140"/>
      <c r="AZ166" s="140"/>
      <c r="BA166" s="140"/>
    </row>
    <row r="167" spans="1:53" s="139" customFormat="1" ht="18" customHeight="1" x14ac:dyDescent="0.25">
      <c r="A167" s="151">
        <v>163</v>
      </c>
      <c r="B167" s="152" t="s">
        <v>254</v>
      </c>
      <c r="C167" s="153" t="s">
        <v>183</v>
      </c>
      <c r="D167" s="157">
        <v>500</v>
      </c>
      <c r="E167" s="167"/>
      <c r="F167" s="167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140"/>
      <c r="U167" s="140"/>
      <c r="V167" s="140"/>
      <c r="W167" s="140"/>
      <c r="X167" s="140"/>
      <c r="Y167" s="140"/>
      <c r="Z167" s="140"/>
      <c r="AA167" s="140"/>
      <c r="AB167" s="140"/>
      <c r="AC167" s="140"/>
      <c r="AD167" s="140"/>
      <c r="AE167" s="140"/>
      <c r="AF167" s="140"/>
      <c r="AG167" s="140"/>
      <c r="AH167" s="140"/>
      <c r="AI167" s="140"/>
      <c r="AJ167" s="140"/>
      <c r="AK167" s="140"/>
      <c r="AL167" s="140"/>
      <c r="AM167" s="140"/>
      <c r="AN167" s="140"/>
      <c r="AO167" s="140"/>
      <c r="AP167" s="140"/>
      <c r="AQ167" s="140"/>
      <c r="AR167" s="140"/>
      <c r="AS167" s="140"/>
      <c r="AT167" s="140"/>
      <c r="AU167" s="140"/>
      <c r="AV167" s="140"/>
      <c r="AW167" s="140"/>
      <c r="AX167" s="140"/>
      <c r="AY167" s="140"/>
      <c r="AZ167" s="140"/>
      <c r="BA167" s="140"/>
    </row>
    <row r="168" spans="1:53" s="139" customFormat="1" ht="18" customHeight="1" x14ac:dyDescent="0.25">
      <c r="A168" s="151">
        <v>164</v>
      </c>
      <c r="B168" s="158" t="s">
        <v>308</v>
      </c>
      <c r="C168" s="162" t="s">
        <v>183</v>
      </c>
      <c r="D168" s="163">
        <v>2</v>
      </c>
      <c r="E168" s="167"/>
      <c r="F168" s="167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  <c r="W168" s="140"/>
      <c r="X168" s="140"/>
      <c r="Y168" s="140"/>
      <c r="Z168" s="140"/>
      <c r="AA168" s="140"/>
      <c r="AB168" s="140"/>
      <c r="AC168" s="140"/>
      <c r="AD168" s="140"/>
      <c r="AE168" s="140"/>
      <c r="AF168" s="140"/>
      <c r="AG168" s="140"/>
      <c r="AH168" s="140"/>
      <c r="AI168" s="140"/>
      <c r="AJ168" s="140"/>
      <c r="AK168" s="140"/>
      <c r="AL168" s="140"/>
      <c r="AM168" s="140"/>
      <c r="AN168" s="140"/>
      <c r="AO168" s="140"/>
      <c r="AP168" s="140"/>
      <c r="AQ168" s="140"/>
      <c r="AR168" s="140"/>
      <c r="AS168" s="140"/>
      <c r="AT168" s="140"/>
      <c r="AU168" s="140"/>
      <c r="AV168" s="140"/>
      <c r="AW168" s="140"/>
      <c r="AX168" s="140"/>
      <c r="AY168" s="140"/>
      <c r="AZ168" s="140"/>
      <c r="BA168" s="140"/>
    </row>
    <row r="169" spans="1:53" s="139" customFormat="1" ht="18" customHeight="1" x14ac:dyDescent="0.25">
      <c r="A169" s="151">
        <v>165</v>
      </c>
      <c r="B169" s="158" t="s">
        <v>306</v>
      </c>
      <c r="C169" s="162" t="s">
        <v>183</v>
      </c>
      <c r="D169" s="163">
        <v>2</v>
      </c>
      <c r="E169" s="167"/>
      <c r="F169" s="167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140"/>
      <c r="U169" s="140"/>
      <c r="V169" s="140"/>
      <c r="W169" s="140"/>
      <c r="X169" s="140"/>
      <c r="Y169" s="140"/>
      <c r="Z169" s="140"/>
      <c r="AA169" s="140"/>
      <c r="AB169" s="140"/>
      <c r="AC169" s="140"/>
      <c r="AD169" s="140"/>
      <c r="AE169" s="140"/>
      <c r="AF169" s="140"/>
      <c r="AG169" s="140"/>
      <c r="AH169" s="140"/>
      <c r="AI169" s="140"/>
      <c r="AJ169" s="140"/>
      <c r="AK169" s="140"/>
      <c r="AL169" s="140"/>
      <c r="AM169" s="140"/>
      <c r="AN169" s="140"/>
      <c r="AO169" s="140"/>
      <c r="AP169" s="140"/>
      <c r="AQ169" s="140"/>
      <c r="AR169" s="140"/>
      <c r="AS169" s="140"/>
      <c r="AT169" s="140"/>
      <c r="AU169" s="140"/>
      <c r="AV169" s="140"/>
      <c r="AW169" s="140"/>
      <c r="AX169" s="140"/>
      <c r="AY169" s="140"/>
      <c r="AZ169" s="140"/>
      <c r="BA169" s="140"/>
    </row>
    <row r="170" spans="1:53" s="139" customFormat="1" ht="18" customHeight="1" x14ac:dyDescent="0.25">
      <c r="A170" s="151">
        <v>166</v>
      </c>
      <c r="B170" s="158" t="s">
        <v>307</v>
      </c>
      <c r="C170" s="162" t="s">
        <v>183</v>
      </c>
      <c r="D170" s="163">
        <v>2</v>
      </c>
      <c r="E170" s="167"/>
      <c r="F170" s="167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140"/>
      <c r="U170" s="140"/>
      <c r="V170" s="140"/>
      <c r="W170" s="140"/>
      <c r="X170" s="140"/>
      <c r="Y170" s="140"/>
      <c r="Z170" s="140"/>
      <c r="AA170" s="140"/>
      <c r="AB170" s="140"/>
      <c r="AC170" s="140"/>
      <c r="AD170" s="140"/>
      <c r="AE170" s="140"/>
      <c r="AF170" s="140"/>
      <c r="AG170" s="140"/>
      <c r="AH170" s="140"/>
      <c r="AI170" s="140"/>
      <c r="AJ170" s="140"/>
      <c r="AK170" s="140"/>
      <c r="AL170" s="140"/>
      <c r="AM170" s="140"/>
      <c r="AN170" s="140"/>
      <c r="AO170" s="140"/>
      <c r="AP170" s="140"/>
      <c r="AQ170" s="140"/>
      <c r="AR170" s="140"/>
      <c r="AS170" s="140"/>
      <c r="AT170" s="140"/>
      <c r="AU170" s="140"/>
      <c r="AV170" s="140"/>
      <c r="AW170" s="140"/>
      <c r="AX170" s="140"/>
      <c r="AY170" s="140"/>
      <c r="AZ170" s="140"/>
      <c r="BA170" s="140"/>
    </row>
    <row r="171" spans="1:53" s="137" customFormat="1" ht="18" customHeight="1" x14ac:dyDescent="0.25">
      <c r="A171" s="151">
        <v>167</v>
      </c>
      <c r="B171" s="156" t="s">
        <v>176</v>
      </c>
      <c r="C171" s="153" t="s">
        <v>183</v>
      </c>
      <c r="D171" s="157">
        <v>5</v>
      </c>
      <c r="E171" s="155"/>
      <c r="F171" s="155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8"/>
      <c r="AF171" s="138"/>
      <c r="AG171" s="138"/>
      <c r="AH171" s="138"/>
      <c r="AI171" s="138"/>
      <c r="AJ171" s="138"/>
      <c r="AK171" s="138"/>
      <c r="AL171" s="138"/>
      <c r="AM171" s="138"/>
      <c r="AN171" s="138"/>
      <c r="AO171" s="138"/>
      <c r="AP171" s="138"/>
      <c r="AQ171" s="138"/>
      <c r="AR171" s="138"/>
      <c r="AS171" s="138"/>
      <c r="AT171" s="138"/>
      <c r="AU171" s="138"/>
      <c r="AV171" s="138"/>
      <c r="AW171" s="138"/>
      <c r="AX171" s="138"/>
      <c r="AY171" s="138"/>
      <c r="AZ171" s="138"/>
      <c r="BA171" s="138"/>
    </row>
    <row r="172" spans="1:53" s="139" customFormat="1" ht="18" customHeight="1" x14ac:dyDescent="0.25">
      <c r="A172" s="151">
        <v>168</v>
      </c>
      <c r="B172" s="168" t="s">
        <v>255</v>
      </c>
      <c r="C172" s="153" t="s">
        <v>183</v>
      </c>
      <c r="D172" s="157">
        <v>20</v>
      </c>
      <c r="E172" s="167"/>
      <c r="F172" s="167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  <c r="W172" s="140"/>
      <c r="X172" s="140"/>
      <c r="Y172" s="140"/>
      <c r="Z172" s="140"/>
      <c r="AA172" s="140"/>
      <c r="AB172" s="140"/>
      <c r="AC172" s="140"/>
      <c r="AD172" s="140"/>
      <c r="AE172" s="140"/>
      <c r="AF172" s="140"/>
      <c r="AG172" s="140"/>
      <c r="AH172" s="140"/>
      <c r="AI172" s="140"/>
      <c r="AJ172" s="140"/>
      <c r="AK172" s="140"/>
      <c r="AL172" s="140"/>
      <c r="AM172" s="140"/>
      <c r="AN172" s="140"/>
      <c r="AO172" s="140"/>
      <c r="AP172" s="140"/>
      <c r="AQ172" s="140"/>
      <c r="AR172" s="140"/>
      <c r="AS172" s="140"/>
      <c r="AT172" s="140"/>
      <c r="AU172" s="140"/>
      <c r="AV172" s="140"/>
      <c r="AW172" s="140"/>
      <c r="AX172" s="140"/>
      <c r="AY172" s="140"/>
      <c r="AZ172" s="140"/>
      <c r="BA172" s="140"/>
    </row>
    <row r="173" spans="1:53" s="139" customFormat="1" ht="18" customHeight="1" x14ac:dyDescent="0.25">
      <c r="A173" s="151">
        <v>169</v>
      </c>
      <c r="B173" s="158" t="s">
        <v>302</v>
      </c>
      <c r="C173" s="159" t="s">
        <v>183</v>
      </c>
      <c r="D173" s="160">
        <v>2</v>
      </c>
      <c r="E173" s="167"/>
      <c r="F173" s="167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140"/>
      <c r="U173" s="140"/>
      <c r="V173" s="140"/>
      <c r="W173" s="140"/>
      <c r="X173" s="140"/>
      <c r="Y173" s="140"/>
      <c r="Z173" s="140"/>
      <c r="AA173" s="140"/>
      <c r="AB173" s="140"/>
      <c r="AC173" s="140"/>
      <c r="AD173" s="140"/>
      <c r="AE173" s="140"/>
      <c r="AF173" s="140"/>
      <c r="AG173" s="140"/>
      <c r="AH173" s="140"/>
      <c r="AI173" s="140"/>
      <c r="AJ173" s="140"/>
      <c r="AK173" s="140"/>
      <c r="AL173" s="140"/>
      <c r="AM173" s="140"/>
      <c r="AN173" s="140"/>
      <c r="AO173" s="140"/>
      <c r="AP173" s="140"/>
      <c r="AQ173" s="140"/>
      <c r="AR173" s="140"/>
      <c r="AS173" s="140"/>
      <c r="AT173" s="140"/>
      <c r="AU173" s="140"/>
      <c r="AV173" s="140"/>
      <c r="AW173" s="140"/>
      <c r="AX173" s="140"/>
      <c r="AY173" s="140"/>
      <c r="AZ173" s="140"/>
      <c r="BA173" s="140"/>
    </row>
    <row r="174" spans="1:53" ht="18" customHeight="1" x14ac:dyDescent="0.25">
      <c r="A174" s="151">
        <v>170</v>
      </c>
      <c r="B174" s="152" t="s">
        <v>50</v>
      </c>
      <c r="C174" s="153" t="s">
        <v>182</v>
      </c>
      <c r="D174" s="157">
        <v>3</v>
      </c>
    </row>
    <row r="175" spans="1:53" ht="18" customHeight="1" x14ac:dyDescent="0.25">
      <c r="A175" s="151">
        <v>171</v>
      </c>
      <c r="B175" s="156" t="s">
        <v>51</v>
      </c>
      <c r="C175" s="153" t="s">
        <v>186</v>
      </c>
      <c r="D175" s="157">
        <v>2</v>
      </c>
    </row>
    <row r="176" spans="1:53" ht="18" customHeight="1" x14ac:dyDescent="0.25">
      <c r="A176" s="151">
        <v>172</v>
      </c>
      <c r="B176" s="156" t="s">
        <v>177</v>
      </c>
      <c r="C176" s="153" t="s">
        <v>186</v>
      </c>
      <c r="D176" s="157">
        <v>2</v>
      </c>
    </row>
    <row r="177" spans="1:53" ht="18" customHeight="1" x14ac:dyDescent="0.25">
      <c r="A177" s="151">
        <v>173</v>
      </c>
      <c r="B177" s="156" t="s">
        <v>52</v>
      </c>
      <c r="C177" s="153" t="s">
        <v>186</v>
      </c>
      <c r="D177" s="157">
        <v>2</v>
      </c>
    </row>
    <row r="178" spans="1:53" ht="18" customHeight="1" x14ac:dyDescent="0.25">
      <c r="A178" s="151">
        <v>174</v>
      </c>
      <c r="B178" s="152" t="s">
        <v>338</v>
      </c>
      <c r="C178" s="153" t="s">
        <v>183</v>
      </c>
      <c r="D178" s="157">
        <v>2</v>
      </c>
    </row>
    <row r="179" spans="1:53" s="137" customFormat="1" ht="18" customHeight="1" x14ac:dyDescent="0.25">
      <c r="A179" s="151">
        <v>175</v>
      </c>
      <c r="B179" s="168" t="s">
        <v>89</v>
      </c>
      <c r="C179" s="153" t="s">
        <v>183</v>
      </c>
      <c r="D179" s="157">
        <v>50</v>
      </c>
      <c r="E179" s="155"/>
      <c r="F179" s="155"/>
      <c r="J179" s="138"/>
      <c r="K179" s="138"/>
      <c r="L179" s="138"/>
      <c r="M179" s="138"/>
      <c r="N179" s="138"/>
      <c r="O179" s="138"/>
      <c r="P179" s="138"/>
      <c r="Q179" s="138"/>
      <c r="R179" s="138"/>
      <c r="S179" s="138"/>
      <c r="T179" s="138"/>
      <c r="U179" s="138"/>
      <c r="V179" s="138"/>
      <c r="W179" s="138"/>
      <c r="X179" s="138"/>
      <c r="Y179" s="138"/>
      <c r="Z179" s="138"/>
      <c r="AA179" s="138"/>
      <c r="AB179" s="138"/>
      <c r="AC179" s="138"/>
      <c r="AD179" s="138"/>
      <c r="AE179" s="138"/>
      <c r="AF179" s="138"/>
      <c r="AG179" s="138"/>
      <c r="AH179" s="138"/>
      <c r="AI179" s="138"/>
      <c r="AJ179" s="138"/>
      <c r="AK179" s="138"/>
      <c r="AL179" s="138"/>
      <c r="AM179" s="138"/>
      <c r="AN179" s="138"/>
      <c r="AO179" s="138"/>
      <c r="AP179" s="138"/>
      <c r="AQ179" s="138"/>
      <c r="AR179" s="138"/>
      <c r="AS179" s="138"/>
      <c r="AT179" s="138"/>
      <c r="AU179" s="138"/>
      <c r="AV179" s="138"/>
      <c r="AW179" s="138"/>
      <c r="AX179" s="138"/>
      <c r="AY179" s="138"/>
      <c r="AZ179" s="138"/>
      <c r="BA179" s="138"/>
    </row>
    <row r="180" spans="1:53" ht="18" customHeight="1" x14ac:dyDescent="0.25">
      <c r="A180" s="151">
        <v>176</v>
      </c>
      <c r="B180" s="152" t="s">
        <v>54</v>
      </c>
      <c r="C180" s="153" t="s">
        <v>183</v>
      </c>
      <c r="D180" s="157">
        <v>1</v>
      </c>
    </row>
    <row r="181" spans="1:53" s="139" customFormat="1" ht="18" customHeight="1" x14ac:dyDescent="0.25">
      <c r="A181" s="151">
        <v>177</v>
      </c>
      <c r="B181" s="164" t="s">
        <v>298</v>
      </c>
      <c r="C181" s="165" t="s">
        <v>183</v>
      </c>
      <c r="D181" s="163">
        <v>10</v>
      </c>
      <c r="E181" s="167"/>
      <c r="F181" s="167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  <c r="W181" s="140"/>
      <c r="X181" s="140"/>
      <c r="Y181" s="140"/>
      <c r="Z181" s="140"/>
      <c r="AA181" s="140"/>
      <c r="AB181" s="140"/>
      <c r="AC181" s="140"/>
      <c r="AD181" s="140"/>
      <c r="AE181" s="140"/>
      <c r="AF181" s="140"/>
      <c r="AG181" s="140"/>
      <c r="AH181" s="140"/>
      <c r="AI181" s="140"/>
      <c r="AJ181" s="140"/>
      <c r="AK181" s="140"/>
      <c r="AL181" s="140"/>
      <c r="AM181" s="140"/>
      <c r="AN181" s="140"/>
      <c r="AO181" s="140"/>
      <c r="AP181" s="140"/>
      <c r="AQ181" s="140"/>
      <c r="AR181" s="140"/>
      <c r="AS181" s="140"/>
      <c r="AT181" s="140"/>
      <c r="AU181" s="140"/>
      <c r="AV181" s="140"/>
      <c r="AW181" s="140"/>
      <c r="AX181" s="140"/>
      <c r="AY181" s="140"/>
      <c r="AZ181" s="140"/>
      <c r="BA181" s="140"/>
    </row>
    <row r="182" spans="1:53" s="139" customFormat="1" ht="18" customHeight="1" x14ac:dyDescent="0.25">
      <c r="A182" s="151">
        <v>178</v>
      </c>
      <c r="B182" s="164" t="s">
        <v>299</v>
      </c>
      <c r="C182" s="165" t="s">
        <v>183</v>
      </c>
      <c r="D182" s="163">
        <v>10</v>
      </c>
      <c r="E182" s="167"/>
      <c r="F182" s="167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140"/>
      <c r="X182" s="140"/>
      <c r="Y182" s="140"/>
      <c r="Z182" s="140"/>
      <c r="AA182" s="140"/>
      <c r="AB182" s="140"/>
      <c r="AC182" s="140"/>
      <c r="AD182" s="140"/>
      <c r="AE182" s="140"/>
      <c r="AF182" s="140"/>
      <c r="AG182" s="140"/>
      <c r="AH182" s="140"/>
      <c r="AI182" s="140"/>
      <c r="AJ182" s="140"/>
      <c r="AK182" s="140"/>
      <c r="AL182" s="140"/>
      <c r="AM182" s="140"/>
      <c r="AN182" s="140"/>
      <c r="AO182" s="140"/>
      <c r="AP182" s="140"/>
      <c r="AQ182" s="140"/>
      <c r="AR182" s="140"/>
      <c r="AS182" s="140"/>
      <c r="AT182" s="140"/>
      <c r="AU182" s="140"/>
      <c r="AV182" s="140"/>
      <c r="AW182" s="140"/>
      <c r="AX182" s="140"/>
      <c r="AY182" s="140"/>
      <c r="AZ182" s="140"/>
      <c r="BA182" s="140"/>
    </row>
    <row r="183" spans="1:53" ht="18" customHeight="1" x14ac:dyDescent="0.25">
      <c r="A183" s="151">
        <v>179</v>
      </c>
      <c r="B183" s="156" t="s">
        <v>57</v>
      </c>
      <c r="C183" s="153" t="s">
        <v>251</v>
      </c>
      <c r="D183" s="157">
        <v>5</v>
      </c>
    </row>
    <row r="184" spans="1:53" ht="18" customHeight="1" x14ac:dyDescent="0.25">
      <c r="A184" s="151">
        <v>180</v>
      </c>
      <c r="B184" s="156" t="s">
        <v>344</v>
      </c>
      <c r="C184" s="153" t="s">
        <v>186</v>
      </c>
      <c r="D184" s="157">
        <v>5</v>
      </c>
    </row>
    <row r="185" spans="1:53" ht="18" customHeight="1" x14ac:dyDescent="0.25">
      <c r="A185" s="151">
        <v>181</v>
      </c>
      <c r="B185" s="156" t="s">
        <v>59</v>
      </c>
      <c r="C185" s="153" t="s">
        <v>187</v>
      </c>
      <c r="D185" s="157">
        <v>5</v>
      </c>
    </row>
    <row r="186" spans="1:53" ht="18" customHeight="1" x14ac:dyDescent="0.25">
      <c r="A186" s="151">
        <v>182</v>
      </c>
      <c r="B186" s="156" t="s">
        <v>256</v>
      </c>
      <c r="C186" s="153" t="s">
        <v>187</v>
      </c>
      <c r="D186" s="157">
        <v>5</v>
      </c>
    </row>
    <row r="187" spans="1:53" ht="18" customHeight="1" x14ac:dyDescent="0.25">
      <c r="A187" s="151">
        <v>183</v>
      </c>
      <c r="B187" s="156" t="s">
        <v>257</v>
      </c>
      <c r="C187" s="153" t="s">
        <v>187</v>
      </c>
      <c r="D187" s="157">
        <v>5</v>
      </c>
    </row>
    <row r="188" spans="1:53" ht="18" customHeight="1" x14ac:dyDescent="0.25">
      <c r="A188" s="151">
        <v>184</v>
      </c>
      <c r="B188" s="156" t="s">
        <v>62</v>
      </c>
      <c r="C188" s="153" t="s">
        <v>187</v>
      </c>
      <c r="D188" s="157">
        <v>5</v>
      </c>
    </row>
    <row r="189" spans="1:53" ht="18" customHeight="1" x14ac:dyDescent="0.25">
      <c r="A189" s="151">
        <v>185</v>
      </c>
      <c r="B189" s="156" t="s">
        <v>258</v>
      </c>
      <c r="C189" s="153" t="s">
        <v>186</v>
      </c>
      <c r="D189" s="157">
        <v>2</v>
      </c>
    </row>
    <row r="190" spans="1:53" ht="18" customHeight="1" x14ac:dyDescent="0.25">
      <c r="A190" s="151">
        <v>186</v>
      </c>
      <c r="B190" s="156" t="s">
        <v>63</v>
      </c>
      <c r="C190" s="153" t="s">
        <v>182</v>
      </c>
      <c r="D190" s="157">
        <v>3</v>
      </c>
    </row>
    <row r="191" spans="1:53" ht="18" customHeight="1" x14ac:dyDescent="0.25">
      <c r="A191" s="151">
        <v>187</v>
      </c>
      <c r="B191" s="152" t="s">
        <v>64</v>
      </c>
      <c r="C191" s="153" t="s">
        <v>182</v>
      </c>
      <c r="D191" s="157">
        <v>3</v>
      </c>
    </row>
    <row r="192" spans="1:53" ht="18" customHeight="1" x14ac:dyDescent="0.25">
      <c r="A192" s="151">
        <v>188</v>
      </c>
      <c r="B192" s="152" t="s">
        <v>65</v>
      </c>
      <c r="C192" s="153" t="s">
        <v>182</v>
      </c>
      <c r="D192" s="157">
        <v>3</v>
      </c>
    </row>
    <row r="193" spans="1:53" ht="18" customHeight="1" x14ac:dyDescent="0.25">
      <c r="A193" s="151">
        <v>189</v>
      </c>
      <c r="B193" s="152" t="s">
        <v>178</v>
      </c>
      <c r="C193" s="153" t="s">
        <v>182</v>
      </c>
      <c r="D193" s="157">
        <v>3</v>
      </c>
    </row>
    <row r="194" spans="1:53" ht="18" customHeight="1" x14ac:dyDescent="0.25">
      <c r="A194" s="151">
        <v>190</v>
      </c>
      <c r="B194" s="152" t="s">
        <v>66</v>
      </c>
      <c r="C194" s="153" t="s">
        <v>182</v>
      </c>
      <c r="D194" s="157">
        <v>3</v>
      </c>
    </row>
    <row r="195" spans="1:53" ht="18" customHeight="1" x14ac:dyDescent="0.25">
      <c r="A195" s="151">
        <v>191</v>
      </c>
      <c r="B195" s="152" t="s">
        <v>179</v>
      </c>
      <c r="C195" s="153" t="s">
        <v>182</v>
      </c>
      <c r="D195" s="157">
        <v>3</v>
      </c>
    </row>
    <row r="196" spans="1:53" ht="18" customHeight="1" x14ac:dyDescent="0.25">
      <c r="A196" s="151">
        <v>192</v>
      </c>
      <c r="B196" s="152" t="s">
        <v>180</v>
      </c>
      <c r="C196" s="153" t="s">
        <v>182</v>
      </c>
      <c r="D196" s="157">
        <v>3</v>
      </c>
    </row>
    <row r="197" spans="1:53" ht="18" customHeight="1" x14ac:dyDescent="0.25">
      <c r="A197" s="151">
        <v>193</v>
      </c>
      <c r="B197" s="152" t="s">
        <v>181</v>
      </c>
      <c r="C197" s="153" t="s">
        <v>182</v>
      </c>
      <c r="D197" s="157">
        <v>3</v>
      </c>
    </row>
    <row r="198" spans="1:53" s="139" customFormat="1" ht="18" customHeight="1" x14ac:dyDescent="0.25">
      <c r="A198" s="151">
        <v>194</v>
      </c>
      <c r="B198" s="158" t="s">
        <v>313</v>
      </c>
      <c r="C198" s="153" t="s">
        <v>183</v>
      </c>
      <c r="D198" s="163">
        <v>2</v>
      </c>
      <c r="E198" s="167"/>
      <c r="F198" s="167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140"/>
      <c r="U198" s="140"/>
      <c r="V198" s="140"/>
      <c r="W198" s="140"/>
      <c r="X198" s="140"/>
      <c r="Y198" s="140"/>
      <c r="Z198" s="140"/>
      <c r="AA198" s="140"/>
      <c r="AB198" s="140"/>
      <c r="AC198" s="140"/>
      <c r="AD198" s="140"/>
      <c r="AE198" s="140"/>
      <c r="AF198" s="140"/>
      <c r="AG198" s="140"/>
      <c r="AH198" s="140"/>
      <c r="AI198" s="140"/>
      <c r="AJ198" s="140"/>
      <c r="AK198" s="140"/>
      <c r="AL198" s="140"/>
      <c r="AM198" s="140"/>
      <c r="AN198" s="140"/>
      <c r="AO198" s="140"/>
      <c r="AP198" s="140"/>
      <c r="AQ198" s="140"/>
      <c r="AR198" s="140"/>
      <c r="AS198" s="140"/>
      <c r="AT198" s="140"/>
      <c r="AU198" s="140"/>
      <c r="AV198" s="140"/>
      <c r="AW198" s="140"/>
      <c r="AX198" s="140"/>
      <c r="AY198" s="140"/>
      <c r="AZ198" s="140"/>
      <c r="BA198" s="140"/>
    </row>
    <row r="199" spans="1:53" s="139" customFormat="1" ht="18" customHeight="1" x14ac:dyDescent="0.25">
      <c r="A199" s="151">
        <v>195</v>
      </c>
      <c r="B199" s="156" t="s">
        <v>288</v>
      </c>
      <c r="C199" s="153" t="s">
        <v>183</v>
      </c>
      <c r="D199" s="163">
        <v>2</v>
      </c>
      <c r="E199" s="167"/>
      <c r="F199" s="167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140"/>
      <c r="U199" s="140"/>
      <c r="V199" s="140"/>
      <c r="W199" s="140"/>
      <c r="X199" s="140"/>
      <c r="Y199" s="140"/>
      <c r="Z199" s="140"/>
      <c r="AA199" s="140"/>
      <c r="AB199" s="140"/>
      <c r="AC199" s="140"/>
      <c r="AD199" s="140"/>
      <c r="AE199" s="140"/>
      <c r="AF199" s="140"/>
      <c r="AG199" s="140"/>
      <c r="AH199" s="140"/>
      <c r="AI199" s="140"/>
      <c r="AJ199" s="140"/>
      <c r="AK199" s="140"/>
      <c r="AL199" s="140"/>
      <c r="AM199" s="140"/>
      <c r="AN199" s="140"/>
      <c r="AO199" s="140"/>
      <c r="AP199" s="140"/>
      <c r="AQ199" s="140"/>
      <c r="AR199" s="140"/>
      <c r="AS199" s="140"/>
      <c r="AT199" s="140"/>
      <c r="AU199" s="140"/>
      <c r="AV199" s="140"/>
      <c r="AW199" s="140"/>
      <c r="AX199" s="140"/>
      <c r="AY199" s="140"/>
      <c r="AZ199" s="140"/>
      <c r="BA199" s="140"/>
    </row>
    <row r="200" spans="1:53" s="139" customFormat="1" ht="18" customHeight="1" x14ac:dyDescent="0.25">
      <c r="A200" s="151">
        <v>196</v>
      </c>
      <c r="B200" s="156" t="s">
        <v>289</v>
      </c>
      <c r="C200" s="153" t="s">
        <v>183</v>
      </c>
      <c r="D200" s="163">
        <v>2</v>
      </c>
      <c r="E200" s="167"/>
      <c r="F200" s="167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140"/>
      <c r="U200" s="140"/>
      <c r="V200" s="140"/>
      <c r="W200" s="140"/>
      <c r="X200" s="140"/>
      <c r="Y200" s="140"/>
      <c r="Z200" s="140"/>
      <c r="AA200" s="140"/>
      <c r="AB200" s="140"/>
      <c r="AC200" s="140"/>
      <c r="AD200" s="140"/>
      <c r="AE200" s="140"/>
      <c r="AF200" s="140"/>
      <c r="AG200" s="140"/>
      <c r="AH200" s="140"/>
      <c r="AI200" s="140"/>
      <c r="AJ200" s="140"/>
      <c r="AK200" s="140"/>
      <c r="AL200" s="140"/>
      <c r="AM200" s="140"/>
      <c r="AN200" s="140"/>
      <c r="AO200" s="140"/>
      <c r="AP200" s="140"/>
      <c r="AQ200" s="140"/>
      <c r="AR200" s="140"/>
      <c r="AS200" s="140"/>
      <c r="AT200" s="140"/>
      <c r="AU200" s="140"/>
      <c r="AV200" s="140"/>
      <c r="AW200" s="140"/>
      <c r="AX200" s="140"/>
      <c r="AY200" s="140"/>
      <c r="AZ200" s="140"/>
      <c r="BA200" s="140"/>
    </row>
    <row r="201" spans="1:53" s="139" customFormat="1" ht="18" customHeight="1" x14ac:dyDescent="0.25">
      <c r="A201" s="151">
        <v>197</v>
      </c>
      <c r="B201" s="156" t="s">
        <v>290</v>
      </c>
      <c r="C201" s="153" t="s">
        <v>183</v>
      </c>
      <c r="D201" s="163">
        <v>2</v>
      </c>
      <c r="E201" s="167"/>
      <c r="F201" s="167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  <c r="Y201" s="140"/>
      <c r="Z201" s="140"/>
      <c r="AA201" s="140"/>
      <c r="AB201" s="140"/>
      <c r="AC201" s="140"/>
      <c r="AD201" s="140"/>
      <c r="AE201" s="140"/>
      <c r="AF201" s="140"/>
      <c r="AG201" s="140"/>
      <c r="AH201" s="140"/>
      <c r="AI201" s="140"/>
      <c r="AJ201" s="140"/>
      <c r="AK201" s="140"/>
      <c r="AL201" s="140"/>
      <c r="AM201" s="140"/>
      <c r="AN201" s="140"/>
      <c r="AO201" s="140"/>
      <c r="AP201" s="140"/>
      <c r="AQ201" s="140"/>
      <c r="AR201" s="140"/>
      <c r="AS201" s="140"/>
      <c r="AT201" s="140"/>
      <c r="AU201" s="140"/>
      <c r="AV201" s="140"/>
      <c r="AW201" s="140"/>
      <c r="AX201" s="140"/>
      <c r="AY201" s="140"/>
      <c r="AZ201" s="140"/>
      <c r="BA201" s="140"/>
    </row>
    <row r="202" spans="1:53" s="139" customFormat="1" ht="18" customHeight="1" x14ac:dyDescent="0.25">
      <c r="A202" s="151">
        <v>198</v>
      </c>
      <c r="B202" s="158" t="s">
        <v>300</v>
      </c>
      <c r="C202" s="153" t="s">
        <v>183</v>
      </c>
      <c r="D202" s="163">
        <v>2</v>
      </c>
      <c r="E202" s="167"/>
      <c r="F202" s="167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140"/>
      <c r="U202" s="140"/>
      <c r="V202" s="140"/>
      <c r="W202" s="140"/>
      <c r="X202" s="140"/>
      <c r="Y202" s="140"/>
      <c r="Z202" s="140"/>
      <c r="AA202" s="140"/>
      <c r="AB202" s="140"/>
      <c r="AC202" s="140"/>
      <c r="AD202" s="140"/>
      <c r="AE202" s="140"/>
      <c r="AF202" s="140"/>
      <c r="AG202" s="140"/>
      <c r="AH202" s="140"/>
      <c r="AI202" s="140"/>
      <c r="AJ202" s="140"/>
      <c r="AK202" s="140"/>
      <c r="AL202" s="140"/>
      <c r="AM202" s="140"/>
      <c r="AN202" s="140"/>
      <c r="AO202" s="140"/>
      <c r="AP202" s="140"/>
      <c r="AQ202" s="140"/>
      <c r="AR202" s="140"/>
      <c r="AS202" s="140"/>
      <c r="AT202" s="140"/>
      <c r="AU202" s="140"/>
      <c r="AV202" s="140"/>
      <c r="AW202" s="140"/>
      <c r="AX202" s="140"/>
      <c r="AY202" s="140"/>
      <c r="AZ202" s="140"/>
      <c r="BA202" s="140"/>
    </row>
    <row r="203" spans="1:53" s="139" customFormat="1" ht="18" customHeight="1" x14ac:dyDescent="0.25">
      <c r="A203" s="151">
        <v>199</v>
      </c>
      <c r="B203" s="158" t="s">
        <v>304</v>
      </c>
      <c r="C203" s="153" t="s">
        <v>183</v>
      </c>
      <c r="D203" s="160">
        <v>10</v>
      </c>
      <c r="E203" s="167"/>
      <c r="F203" s="167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140"/>
      <c r="U203" s="140"/>
      <c r="V203" s="140"/>
      <c r="W203" s="140"/>
      <c r="X203" s="140"/>
      <c r="Y203" s="140"/>
      <c r="Z203" s="140"/>
      <c r="AA203" s="140"/>
      <c r="AB203" s="140"/>
      <c r="AC203" s="140"/>
      <c r="AD203" s="140"/>
      <c r="AE203" s="140"/>
      <c r="AF203" s="140"/>
      <c r="AG203" s="140"/>
      <c r="AH203" s="140"/>
      <c r="AI203" s="140"/>
      <c r="AJ203" s="140"/>
      <c r="AK203" s="140"/>
      <c r="AL203" s="140"/>
      <c r="AM203" s="140"/>
      <c r="AN203" s="140"/>
      <c r="AO203" s="140"/>
      <c r="AP203" s="140"/>
      <c r="AQ203" s="140"/>
      <c r="AR203" s="140"/>
      <c r="AS203" s="140"/>
      <c r="AT203" s="140"/>
      <c r="AU203" s="140"/>
      <c r="AV203" s="140"/>
      <c r="AW203" s="140"/>
      <c r="AX203" s="140"/>
      <c r="AY203" s="140"/>
      <c r="AZ203" s="140"/>
      <c r="BA203" s="140"/>
    </row>
    <row r="204" spans="1:53" s="139" customFormat="1" ht="18" customHeight="1" x14ac:dyDescent="0.25">
      <c r="A204" s="151">
        <v>200</v>
      </c>
      <c r="B204" s="156" t="s">
        <v>259</v>
      </c>
      <c r="C204" s="153" t="s">
        <v>186</v>
      </c>
      <c r="D204" s="157">
        <v>3</v>
      </c>
      <c r="E204" s="167"/>
      <c r="F204" s="167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140"/>
      <c r="U204" s="140"/>
      <c r="V204" s="140"/>
      <c r="W204" s="140"/>
      <c r="X204" s="140"/>
      <c r="Y204" s="140"/>
      <c r="Z204" s="140"/>
      <c r="AA204" s="140"/>
      <c r="AB204" s="140"/>
      <c r="AC204" s="140"/>
      <c r="AD204" s="140"/>
      <c r="AE204" s="140"/>
      <c r="AF204" s="140"/>
      <c r="AG204" s="140"/>
      <c r="AH204" s="140"/>
      <c r="AI204" s="140"/>
      <c r="AJ204" s="140"/>
      <c r="AK204" s="140"/>
      <c r="AL204" s="140"/>
      <c r="AM204" s="140"/>
      <c r="AN204" s="140"/>
      <c r="AO204" s="140"/>
      <c r="AP204" s="140"/>
      <c r="AQ204" s="140"/>
      <c r="AR204" s="140"/>
      <c r="AS204" s="140"/>
      <c r="AT204" s="140"/>
      <c r="AU204" s="140"/>
      <c r="AV204" s="140"/>
      <c r="AW204" s="140"/>
      <c r="AX204" s="140"/>
      <c r="AY204" s="140"/>
      <c r="AZ204" s="140"/>
      <c r="BA204" s="140"/>
    </row>
    <row r="205" spans="1:53" s="139" customFormat="1" ht="18" customHeight="1" x14ac:dyDescent="0.25">
      <c r="A205" s="151">
        <v>201</v>
      </c>
      <c r="B205" s="156" t="s">
        <v>260</v>
      </c>
      <c r="C205" s="153" t="s">
        <v>186</v>
      </c>
      <c r="D205" s="157">
        <v>3</v>
      </c>
      <c r="E205" s="167"/>
      <c r="F205" s="167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140"/>
      <c r="U205" s="140"/>
      <c r="V205" s="140"/>
      <c r="W205" s="140"/>
      <c r="X205" s="140"/>
      <c r="Y205" s="140"/>
      <c r="Z205" s="140"/>
      <c r="AA205" s="140"/>
      <c r="AB205" s="140"/>
      <c r="AC205" s="140"/>
      <c r="AD205" s="140"/>
      <c r="AE205" s="140"/>
      <c r="AF205" s="140"/>
      <c r="AG205" s="140"/>
      <c r="AH205" s="140"/>
      <c r="AI205" s="140"/>
      <c r="AJ205" s="140"/>
      <c r="AK205" s="140"/>
      <c r="AL205" s="140"/>
      <c r="AM205" s="140"/>
      <c r="AN205" s="140"/>
      <c r="AO205" s="140"/>
      <c r="AP205" s="140"/>
      <c r="AQ205" s="140"/>
      <c r="AR205" s="140"/>
      <c r="AS205" s="140"/>
      <c r="AT205" s="140"/>
      <c r="AU205" s="140"/>
      <c r="AV205" s="140"/>
      <c r="AW205" s="140"/>
      <c r="AX205" s="140"/>
      <c r="AY205" s="140"/>
      <c r="AZ205" s="140"/>
      <c r="BA205" s="140"/>
    </row>
    <row r="206" spans="1:53" s="139" customFormat="1" ht="18" customHeight="1" x14ac:dyDescent="0.25">
      <c r="A206" s="151">
        <v>202</v>
      </c>
      <c r="B206" s="156" t="s">
        <v>261</v>
      </c>
      <c r="C206" s="153" t="s">
        <v>186</v>
      </c>
      <c r="D206" s="157">
        <v>3</v>
      </c>
      <c r="E206" s="167"/>
      <c r="F206" s="167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  <c r="Y206" s="140"/>
      <c r="Z206" s="140"/>
      <c r="AA206" s="140"/>
      <c r="AB206" s="140"/>
      <c r="AC206" s="140"/>
      <c r="AD206" s="140"/>
      <c r="AE206" s="140"/>
      <c r="AF206" s="140"/>
      <c r="AG206" s="140"/>
      <c r="AH206" s="140"/>
      <c r="AI206" s="140"/>
      <c r="AJ206" s="140"/>
      <c r="AK206" s="140"/>
      <c r="AL206" s="140"/>
      <c r="AM206" s="140"/>
      <c r="AN206" s="140"/>
      <c r="AO206" s="140"/>
      <c r="AP206" s="140"/>
      <c r="AQ206" s="140"/>
      <c r="AR206" s="140"/>
      <c r="AS206" s="140"/>
      <c r="AT206" s="140"/>
      <c r="AU206" s="140"/>
      <c r="AV206" s="140"/>
      <c r="AW206" s="140"/>
      <c r="AX206" s="140"/>
      <c r="AY206" s="140"/>
      <c r="AZ206" s="140"/>
      <c r="BA206" s="140"/>
    </row>
    <row r="207" spans="1:53" s="139" customFormat="1" ht="18" customHeight="1" x14ac:dyDescent="0.25">
      <c r="A207" s="151">
        <v>203</v>
      </c>
      <c r="B207" s="156" t="s">
        <v>198</v>
      </c>
      <c r="C207" s="153" t="s">
        <v>186</v>
      </c>
      <c r="D207" s="157">
        <v>3</v>
      </c>
      <c r="E207" s="167"/>
      <c r="F207" s="167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140"/>
      <c r="U207" s="140"/>
      <c r="V207" s="140"/>
      <c r="W207" s="140"/>
      <c r="X207" s="140"/>
      <c r="Y207" s="140"/>
      <c r="Z207" s="140"/>
      <c r="AA207" s="140"/>
      <c r="AB207" s="140"/>
      <c r="AC207" s="140"/>
      <c r="AD207" s="140"/>
      <c r="AE207" s="140"/>
      <c r="AF207" s="140"/>
      <c r="AG207" s="140"/>
      <c r="AH207" s="140"/>
      <c r="AI207" s="140"/>
      <c r="AJ207" s="140"/>
      <c r="AK207" s="140"/>
      <c r="AL207" s="140"/>
      <c r="AM207" s="140"/>
      <c r="AN207" s="140"/>
      <c r="AO207" s="140"/>
      <c r="AP207" s="140"/>
      <c r="AQ207" s="140"/>
      <c r="AR207" s="140"/>
      <c r="AS207" s="140"/>
      <c r="AT207" s="140"/>
      <c r="AU207" s="140"/>
      <c r="AV207" s="140"/>
      <c r="AW207" s="140"/>
      <c r="AX207" s="140"/>
      <c r="AY207" s="140"/>
      <c r="AZ207" s="140"/>
      <c r="BA207" s="140"/>
    </row>
    <row r="208" spans="1:53" s="137" customFormat="1" ht="18" customHeight="1" x14ac:dyDescent="0.25">
      <c r="A208" s="151">
        <v>204</v>
      </c>
      <c r="B208" s="164" t="s">
        <v>286</v>
      </c>
      <c r="C208" s="165" t="s">
        <v>183</v>
      </c>
      <c r="D208" s="163">
        <v>1</v>
      </c>
      <c r="E208" s="155"/>
      <c r="F208" s="155"/>
      <c r="J208" s="138"/>
      <c r="K208" s="138"/>
      <c r="L208" s="138"/>
      <c r="M208" s="138"/>
      <c r="N208" s="138"/>
      <c r="O208" s="138"/>
      <c r="P208" s="138"/>
      <c r="Q208" s="138"/>
      <c r="R208" s="138"/>
      <c r="S208" s="138"/>
      <c r="T208" s="138"/>
      <c r="U208" s="138"/>
      <c r="V208" s="138"/>
      <c r="W208" s="138"/>
      <c r="X208" s="138"/>
      <c r="Y208" s="138"/>
      <c r="Z208" s="138"/>
      <c r="AA208" s="138"/>
      <c r="AB208" s="138"/>
      <c r="AC208" s="138"/>
      <c r="AD208" s="138"/>
      <c r="AE208" s="138"/>
      <c r="AF208" s="138"/>
      <c r="AG208" s="138"/>
      <c r="AH208" s="138"/>
      <c r="AI208" s="138"/>
      <c r="AJ208" s="138"/>
      <c r="AK208" s="138"/>
      <c r="AL208" s="138"/>
      <c r="AM208" s="138"/>
      <c r="AN208" s="138"/>
      <c r="AO208" s="138"/>
      <c r="AP208" s="138"/>
      <c r="AQ208" s="138"/>
      <c r="AR208" s="138"/>
      <c r="AS208" s="138"/>
      <c r="AT208" s="138"/>
      <c r="AU208" s="138"/>
      <c r="AV208" s="138"/>
      <c r="AW208" s="138"/>
      <c r="AX208" s="138"/>
      <c r="AY208" s="138"/>
      <c r="AZ208" s="138"/>
      <c r="BA208" s="138"/>
    </row>
    <row r="209" spans="1:53" ht="18" customHeight="1" x14ac:dyDescent="0.25">
      <c r="A209" s="151"/>
      <c r="B209" s="169"/>
      <c r="C209" s="153" t="s">
        <v>183</v>
      </c>
      <c r="D209" s="157"/>
    </row>
    <row r="210" spans="1:53" s="137" customFormat="1" ht="18" customHeight="1" x14ac:dyDescent="0.25">
      <c r="A210" s="170">
        <v>205</v>
      </c>
      <c r="B210" s="169" t="s">
        <v>262</v>
      </c>
      <c r="C210" s="153" t="s">
        <v>183</v>
      </c>
      <c r="D210" s="157">
        <v>500</v>
      </c>
      <c r="E210" s="155"/>
      <c r="F210" s="155"/>
      <c r="J210" s="138"/>
      <c r="K210" s="138"/>
      <c r="L210" s="138"/>
      <c r="M210" s="138"/>
      <c r="N210" s="138"/>
      <c r="O210" s="138"/>
      <c r="P210" s="138"/>
      <c r="Q210" s="138"/>
      <c r="R210" s="138"/>
      <c r="S210" s="138"/>
      <c r="T210" s="138"/>
      <c r="U210" s="138"/>
      <c r="V210" s="138"/>
      <c r="W210" s="138"/>
      <c r="X210" s="138"/>
      <c r="Y210" s="138"/>
      <c r="Z210" s="138"/>
      <c r="AA210" s="138"/>
      <c r="AB210" s="138"/>
      <c r="AC210" s="138"/>
      <c r="AD210" s="138"/>
      <c r="AE210" s="138"/>
      <c r="AF210" s="138"/>
      <c r="AG210" s="138"/>
      <c r="AH210" s="138"/>
      <c r="AI210" s="138"/>
      <c r="AJ210" s="138"/>
      <c r="AK210" s="138"/>
      <c r="AL210" s="138"/>
      <c r="AM210" s="138"/>
      <c r="AN210" s="138"/>
      <c r="AO210" s="138"/>
      <c r="AP210" s="138"/>
      <c r="AQ210" s="138"/>
      <c r="AR210" s="138"/>
      <c r="AS210" s="138"/>
      <c r="AT210" s="138"/>
      <c r="AU210" s="138"/>
      <c r="AV210" s="138"/>
      <c r="AW210" s="138"/>
      <c r="AX210" s="138"/>
      <c r="AY210" s="138"/>
      <c r="AZ210" s="138"/>
      <c r="BA210" s="138"/>
    </row>
    <row r="211" spans="1:53" s="137" customFormat="1" ht="18" customHeight="1" x14ac:dyDescent="0.25">
      <c r="A211" s="170">
        <v>206</v>
      </c>
      <c r="B211" s="169" t="s">
        <v>264</v>
      </c>
      <c r="C211" s="153" t="s">
        <v>183</v>
      </c>
      <c r="D211" s="157">
        <v>5</v>
      </c>
      <c r="E211" s="155"/>
      <c r="F211" s="155"/>
      <c r="J211" s="138"/>
      <c r="K211" s="138"/>
      <c r="L211" s="138"/>
      <c r="M211" s="138"/>
      <c r="N211" s="138"/>
      <c r="O211" s="138"/>
      <c r="P211" s="138"/>
      <c r="Q211" s="138"/>
      <c r="R211" s="138"/>
      <c r="S211" s="138"/>
      <c r="T211" s="138"/>
      <c r="U211" s="138"/>
      <c r="V211" s="138"/>
      <c r="W211" s="138"/>
      <c r="X211" s="138"/>
      <c r="Y211" s="138"/>
      <c r="Z211" s="138"/>
      <c r="AA211" s="138"/>
      <c r="AB211" s="138"/>
      <c r="AC211" s="138"/>
      <c r="AD211" s="138"/>
      <c r="AE211" s="138"/>
      <c r="AF211" s="138"/>
      <c r="AG211" s="138"/>
      <c r="AH211" s="138"/>
      <c r="AI211" s="138"/>
      <c r="AJ211" s="138"/>
      <c r="AK211" s="138"/>
      <c r="AL211" s="138"/>
      <c r="AM211" s="138"/>
      <c r="AN211" s="138"/>
      <c r="AO211" s="138"/>
      <c r="AP211" s="138"/>
      <c r="AQ211" s="138"/>
      <c r="AR211" s="138"/>
      <c r="AS211" s="138"/>
      <c r="AT211" s="138"/>
      <c r="AU211" s="138"/>
      <c r="AV211" s="138"/>
      <c r="AW211" s="138"/>
      <c r="AX211" s="138"/>
      <c r="AY211" s="138"/>
      <c r="AZ211" s="138"/>
      <c r="BA211" s="138"/>
    </row>
    <row r="212" spans="1:53" s="137" customFormat="1" ht="18" customHeight="1" x14ac:dyDescent="0.25">
      <c r="A212" s="170">
        <v>207</v>
      </c>
      <c r="B212" s="169" t="s">
        <v>263</v>
      </c>
      <c r="C212" s="153" t="s">
        <v>183</v>
      </c>
      <c r="D212" s="157">
        <v>5</v>
      </c>
      <c r="E212" s="155"/>
      <c r="F212" s="155"/>
      <c r="J212" s="138"/>
      <c r="K212" s="138"/>
      <c r="L212" s="138"/>
      <c r="M212" s="138"/>
      <c r="N212" s="138"/>
      <c r="O212" s="138"/>
      <c r="P212" s="138"/>
      <c r="Q212" s="138"/>
      <c r="R212" s="138"/>
      <c r="S212" s="138"/>
      <c r="T212" s="138"/>
      <c r="U212" s="138"/>
      <c r="V212" s="138"/>
      <c r="W212" s="138"/>
      <c r="X212" s="138"/>
      <c r="Y212" s="138"/>
      <c r="Z212" s="138"/>
      <c r="AA212" s="138"/>
      <c r="AB212" s="138"/>
      <c r="AC212" s="138"/>
      <c r="AD212" s="138"/>
      <c r="AE212" s="138"/>
      <c r="AF212" s="138"/>
      <c r="AG212" s="138"/>
      <c r="AH212" s="138"/>
      <c r="AI212" s="138"/>
      <c r="AJ212" s="138"/>
      <c r="AK212" s="138"/>
      <c r="AL212" s="138"/>
      <c r="AM212" s="138"/>
      <c r="AN212" s="138"/>
      <c r="AO212" s="138"/>
      <c r="AP212" s="138"/>
      <c r="AQ212" s="138"/>
      <c r="AR212" s="138"/>
      <c r="AS212" s="138"/>
      <c r="AT212" s="138"/>
      <c r="AU212" s="138"/>
      <c r="AV212" s="138"/>
      <c r="AW212" s="138"/>
      <c r="AX212" s="138"/>
      <c r="AY212" s="138"/>
      <c r="AZ212" s="138"/>
      <c r="BA212" s="138"/>
    </row>
    <row r="213" spans="1:53" s="137" customFormat="1" ht="27" customHeight="1" x14ac:dyDescent="0.25">
      <c r="A213" s="170">
        <v>208</v>
      </c>
      <c r="B213" s="134" t="s">
        <v>331</v>
      </c>
      <c r="C213" s="153" t="s">
        <v>183</v>
      </c>
      <c r="D213" s="157">
        <v>5</v>
      </c>
      <c r="E213" s="155"/>
      <c r="F213" s="155"/>
      <c r="J213" s="138"/>
      <c r="K213" s="138"/>
      <c r="L213" s="138"/>
      <c r="M213" s="138"/>
      <c r="N213" s="138"/>
      <c r="O213" s="138"/>
      <c r="P213" s="138"/>
      <c r="Q213" s="138"/>
      <c r="R213" s="138"/>
      <c r="S213" s="138"/>
      <c r="T213" s="138"/>
      <c r="U213" s="138"/>
      <c r="V213" s="138"/>
      <c r="W213" s="138"/>
      <c r="X213" s="138"/>
      <c r="Y213" s="138"/>
      <c r="Z213" s="138"/>
      <c r="AA213" s="138"/>
      <c r="AB213" s="138"/>
      <c r="AC213" s="138"/>
      <c r="AD213" s="138"/>
      <c r="AE213" s="138"/>
      <c r="AF213" s="138"/>
      <c r="AG213" s="138"/>
      <c r="AH213" s="138"/>
      <c r="AI213" s="138"/>
      <c r="AJ213" s="138"/>
      <c r="AK213" s="138"/>
      <c r="AL213" s="138"/>
      <c r="AM213" s="138"/>
      <c r="AN213" s="138"/>
      <c r="AO213" s="138"/>
      <c r="AP213" s="138"/>
      <c r="AQ213" s="138"/>
      <c r="AR213" s="138"/>
      <c r="AS213" s="138"/>
      <c r="AT213" s="138"/>
      <c r="AU213" s="138"/>
      <c r="AV213" s="138"/>
      <c r="AW213" s="138"/>
      <c r="AX213" s="138"/>
      <c r="AY213" s="138"/>
      <c r="AZ213" s="138"/>
      <c r="BA213" s="138"/>
    </row>
    <row r="214" spans="1:53" x14ac:dyDescent="0.25">
      <c r="E214" s="175"/>
      <c r="F214" s="175"/>
    </row>
    <row r="215" spans="1:53" s="142" customFormat="1" x14ac:dyDescent="0.25">
      <c r="A215" s="184"/>
      <c r="B215" s="184"/>
      <c r="C215" s="184"/>
      <c r="D215" s="184"/>
      <c r="I215" s="141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  <c r="AA215" s="135"/>
      <c r="AB215" s="135"/>
      <c r="AC215" s="135"/>
      <c r="AD215" s="135"/>
      <c r="AE215" s="135"/>
      <c r="AF215" s="135"/>
      <c r="AG215" s="135"/>
      <c r="AH215" s="135"/>
      <c r="AI215" s="135"/>
      <c r="AJ215" s="135"/>
      <c r="AK215" s="135"/>
      <c r="AL215" s="135"/>
      <c r="AM215" s="135"/>
      <c r="AN215" s="135"/>
      <c r="AO215" s="135"/>
      <c r="AP215" s="135"/>
      <c r="AQ215" s="135"/>
      <c r="AR215" s="135"/>
      <c r="AS215" s="135"/>
      <c r="AT215" s="135"/>
      <c r="AU215" s="135"/>
      <c r="AV215" s="135"/>
      <c r="AW215" s="135"/>
      <c r="AX215" s="135"/>
      <c r="AY215" s="135"/>
      <c r="AZ215" s="135"/>
      <c r="BA215" s="135"/>
    </row>
    <row r="216" spans="1:53" x14ac:dyDescent="0.25">
      <c r="E216" s="135"/>
      <c r="F216" s="135"/>
    </row>
    <row r="217" spans="1:53" x14ac:dyDescent="0.25">
      <c r="E217" s="135"/>
      <c r="F217" s="135"/>
    </row>
    <row r="218" spans="1:53" x14ac:dyDescent="0.25">
      <c r="E218" s="135"/>
      <c r="F218" s="135"/>
    </row>
    <row r="219" spans="1:53" x14ac:dyDescent="0.25">
      <c r="E219" s="135"/>
      <c r="F219" s="135"/>
    </row>
    <row r="220" spans="1:53" x14ac:dyDescent="0.25">
      <c r="E220" s="135"/>
      <c r="F220" s="135"/>
    </row>
    <row r="221" spans="1:53" x14ac:dyDescent="0.25">
      <c r="E221" s="135"/>
      <c r="F221" s="135"/>
    </row>
    <row r="222" spans="1:53" x14ac:dyDescent="0.25">
      <c r="E222" s="135"/>
      <c r="F222" s="135"/>
    </row>
    <row r="223" spans="1:53" x14ac:dyDescent="0.25">
      <c r="E223" s="135"/>
      <c r="F223" s="135"/>
    </row>
    <row r="224" spans="1:53" x14ac:dyDescent="0.25">
      <c r="E224" s="135"/>
      <c r="F224" s="135"/>
    </row>
    <row r="225" spans="5:6" x14ac:dyDescent="0.25">
      <c r="E225" s="135"/>
      <c r="F225" s="135"/>
    </row>
    <row r="226" spans="5:6" x14ac:dyDescent="0.25">
      <c r="E226" s="135"/>
      <c r="F226" s="135"/>
    </row>
    <row r="227" spans="5:6" x14ac:dyDescent="0.25">
      <c r="E227" s="135"/>
      <c r="F227" s="135"/>
    </row>
    <row r="228" spans="5:6" x14ac:dyDescent="0.25">
      <c r="E228" s="135"/>
      <c r="F228" s="135"/>
    </row>
    <row r="229" spans="5:6" x14ac:dyDescent="0.25">
      <c r="E229" s="135"/>
      <c r="F229" s="135"/>
    </row>
    <row r="230" spans="5:6" x14ac:dyDescent="0.25">
      <c r="E230" s="135"/>
      <c r="F230" s="135"/>
    </row>
    <row r="231" spans="5:6" x14ac:dyDescent="0.25">
      <c r="E231" s="135"/>
      <c r="F231" s="135"/>
    </row>
    <row r="232" spans="5:6" x14ac:dyDescent="0.25">
      <c r="E232" s="135"/>
      <c r="F232" s="135"/>
    </row>
    <row r="233" spans="5:6" x14ac:dyDescent="0.25">
      <c r="E233" s="135"/>
      <c r="F233" s="135"/>
    </row>
    <row r="234" spans="5:6" x14ac:dyDescent="0.25">
      <c r="E234" s="135"/>
      <c r="F234" s="135"/>
    </row>
    <row r="235" spans="5:6" x14ac:dyDescent="0.25">
      <c r="E235" s="135"/>
      <c r="F235" s="135"/>
    </row>
    <row r="236" spans="5:6" x14ac:dyDescent="0.25">
      <c r="E236" s="135"/>
      <c r="F236" s="135"/>
    </row>
    <row r="237" spans="5:6" x14ac:dyDescent="0.25">
      <c r="E237" s="135"/>
      <c r="F237" s="135"/>
    </row>
    <row r="238" spans="5:6" x14ac:dyDescent="0.25">
      <c r="E238" s="135"/>
      <c r="F238" s="135"/>
    </row>
    <row r="239" spans="5:6" x14ac:dyDescent="0.25">
      <c r="E239" s="135"/>
      <c r="F239" s="135"/>
    </row>
    <row r="240" spans="5:6" x14ac:dyDescent="0.25">
      <c r="E240" s="135"/>
      <c r="F240" s="135"/>
    </row>
    <row r="241" spans="5:6" x14ac:dyDescent="0.25">
      <c r="E241" s="135"/>
      <c r="F241" s="135"/>
    </row>
    <row r="242" spans="5:6" x14ac:dyDescent="0.25">
      <c r="E242" s="135"/>
      <c r="F242" s="135"/>
    </row>
    <row r="243" spans="5:6" x14ac:dyDescent="0.25">
      <c r="E243" s="135"/>
      <c r="F243" s="135"/>
    </row>
    <row r="244" spans="5:6" x14ac:dyDescent="0.25">
      <c r="E244" s="135"/>
      <c r="F244" s="135"/>
    </row>
    <row r="245" spans="5:6" x14ac:dyDescent="0.25">
      <c r="E245" s="135"/>
      <c r="F245" s="135"/>
    </row>
    <row r="246" spans="5:6" x14ac:dyDescent="0.25">
      <c r="E246" s="135"/>
      <c r="F246" s="135"/>
    </row>
    <row r="247" spans="5:6" x14ac:dyDescent="0.25">
      <c r="E247" s="135"/>
      <c r="F247" s="135"/>
    </row>
    <row r="248" spans="5:6" x14ac:dyDescent="0.25">
      <c r="E248" s="135"/>
      <c r="F248" s="135"/>
    </row>
    <row r="249" spans="5:6" x14ac:dyDescent="0.25">
      <c r="E249" s="135"/>
      <c r="F249" s="135"/>
    </row>
    <row r="250" spans="5:6" x14ac:dyDescent="0.25">
      <c r="E250" s="135"/>
      <c r="F250" s="135"/>
    </row>
    <row r="251" spans="5:6" x14ac:dyDescent="0.25">
      <c r="E251" s="135"/>
      <c r="F251" s="135"/>
    </row>
    <row r="252" spans="5:6" x14ac:dyDescent="0.25">
      <c r="E252" s="135"/>
      <c r="F252" s="135"/>
    </row>
    <row r="253" spans="5:6" x14ac:dyDescent="0.25">
      <c r="E253" s="135"/>
      <c r="F253" s="135"/>
    </row>
    <row r="254" spans="5:6" x14ac:dyDescent="0.25">
      <c r="E254" s="135"/>
      <c r="F254" s="135"/>
    </row>
    <row r="255" spans="5:6" x14ac:dyDescent="0.25">
      <c r="E255" s="135"/>
      <c r="F255" s="135"/>
    </row>
    <row r="256" spans="5:6" x14ac:dyDescent="0.25">
      <c r="E256" s="135"/>
      <c r="F256" s="135"/>
    </row>
    <row r="257" spans="5:6" x14ac:dyDescent="0.25">
      <c r="E257" s="135"/>
      <c r="F257" s="135"/>
    </row>
    <row r="258" spans="5:6" x14ac:dyDescent="0.25">
      <c r="E258" s="135"/>
      <c r="F258" s="135"/>
    </row>
    <row r="259" spans="5:6" x14ac:dyDescent="0.25">
      <c r="E259" s="135"/>
      <c r="F259" s="135"/>
    </row>
    <row r="260" spans="5:6" x14ac:dyDescent="0.25">
      <c r="E260" s="135"/>
      <c r="F260" s="135"/>
    </row>
    <row r="261" spans="5:6" x14ac:dyDescent="0.25">
      <c r="E261" s="135"/>
      <c r="F261" s="135"/>
    </row>
    <row r="262" spans="5:6" x14ac:dyDescent="0.25">
      <c r="E262" s="135"/>
      <c r="F262" s="135"/>
    </row>
    <row r="263" spans="5:6" x14ac:dyDescent="0.25">
      <c r="E263" s="135"/>
      <c r="F263" s="135"/>
    </row>
    <row r="264" spans="5:6" x14ac:dyDescent="0.25">
      <c r="E264" s="135"/>
      <c r="F264" s="135"/>
    </row>
    <row r="265" spans="5:6" x14ac:dyDescent="0.25">
      <c r="E265" s="135"/>
      <c r="F265" s="135"/>
    </row>
    <row r="266" spans="5:6" x14ac:dyDescent="0.25">
      <c r="E266" s="135"/>
      <c r="F266" s="135"/>
    </row>
    <row r="267" spans="5:6" x14ac:dyDescent="0.25">
      <c r="E267" s="135"/>
      <c r="F267" s="135"/>
    </row>
    <row r="268" spans="5:6" x14ac:dyDescent="0.25">
      <c r="E268" s="135"/>
      <c r="F268" s="135"/>
    </row>
    <row r="269" spans="5:6" x14ac:dyDescent="0.25">
      <c r="E269" s="135"/>
      <c r="F269" s="135"/>
    </row>
    <row r="270" spans="5:6" x14ac:dyDescent="0.25">
      <c r="E270" s="135"/>
      <c r="F270" s="135"/>
    </row>
    <row r="271" spans="5:6" x14ac:dyDescent="0.25">
      <c r="E271" s="135"/>
      <c r="F271" s="135"/>
    </row>
    <row r="272" spans="5:6" x14ac:dyDescent="0.25">
      <c r="E272" s="135"/>
      <c r="F272" s="135"/>
    </row>
    <row r="273" spans="5:6" x14ac:dyDescent="0.25">
      <c r="E273" s="135"/>
      <c r="F273" s="135"/>
    </row>
    <row r="274" spans="5:6" x14ac:dyDescent="0.25">
      <c r="E274" s="135"/>
      <c r="F274" s="135"/>
    </row>
    <row r="275" spans="5:6" x14ac:dyDescent="0.25">
      <c r="E275" s="135"/>
      <c r="F275" s="135"/>
    </row>
    <row r="276" spans="5:6" x14ac:dyDescent="0.25">
      <c r="E276" s="135"/>
      <c r="F276" s="135"/>
    </row>
    <row r="277" spans="5:6" x14ac:dyDescent="0.25">
      <c r="E277" s="135"/>
      <c r="F277" s="135"/>
    </row>
    <row r="278" spans="5:6" x14ac:dyDescent="0.25">
      <c r="E278" s="135"/>
      <c r="F278" s="135"/>
    </row>
    <row r="279" spans="5:6" x14ac:dyDescent="0.25">
      <c r="E279" s="135"/>
      <c r="F279" s="135"/>
    </row>
    <row r="280" spans="5:6" x14ac:dyDescent="0.25">
      <c r="E280" s="135"/>
      <c r="F280" s="135"/>
    </row>
    <row r="281" spans="5:6" x14ac:dyDescent="0.25">
      <c r="E281" s="135"/>
      <c r="F281" s="135"/>
    </row>
    <row r="282" spans="5:6" x14ac:dyDescent="0.25">
      <c r="E282" s="135"/>
      <c r="F282" s="135"/>
    </row>
    <row r="283" spans="5:6" x14ac:dyDescent="0.25">
      <c r="E283" s="135"/>
      <c r="F283" s="135"/>
    </row>
    <row r="284" spans="5:6" x14ac:dyDescent="0.25">
      <c r="E284" s="135"/>
      <c r="F284" s="135"/>
    </row>
    <row r="285" spans="5:6" x14ac:dyDescent="0.25">
      <c r="E285" s="135"/>
      <c r="F285" s="135"/>
    </row>
    <row r="286" spans="5:6" x14ac:dyDescent="0.25">
      <c r="E286" s="135"/>
      <c r="F286" s="135"/>
    </row>
    <row r="287" spans="5:6" x14ac:dyDescent="0.25">
      <c r="E287" s="135"/>
      <c r="F287" s="135"/>
    </row>
    <row r="288" spans="5:6" x14ac:dyDescent="0.25">
      <c r="E288" s="135"/>
      <c r="F288" s="135"/>
    </row>
    <row r="289" spans="5:6" x14ac:dyDescent="0.25">
      <c r="E289" s="135"/>
      <c r="F289" s="135"/>
    </row>
    <row r="290" spans="5:6" x14ac:dyDescent="0.25">
      <c r="E290" s="135"/>
      <c r="F290" s="135"/>
    </row>
    <row r="291" spans="5:6" x14ac:dyDescent="0.25">
      <c r="E291" s="135"/>
      <c r="F291" s="135"/>
    </row>
    <row r="292" spans="5:6" x14ac:dyDescent="0.25">
      <c r="E292" s="135"/>
      <c r="F292" s="135"/>
    </row>
    <row r="293" spans="5:6" x14ac:dyDescent="0.25">
      <c r="E293" s="135"/>
      <c r="F293" s="135"/>
    </row>
    <row r="294" spans="5:6" x14ac:dyDescent="0.25">
      <c r="E294" s="135"/>
      <c r="F294" s="135"/>
    </row>
    <row r="295" spans="5:6" x14ac:dyDescent="0.25">
      <c r="E295" s="135"/>
      <c r="F295" s="135"/>
    </row>
    <row r="296" spans="5:6" x14ac:dyDescent="0.25">
      <c r="E296" s="135"/>
      <c r="F296" s="135"/>
    </row>
    <row r="297" spans="5:6" x14ac:dyDescent="0.25">
      <c r="E297" s="135"/>
      <c r="F297" s="135"/>
    </row>
    <row r="298" spans="5:6" x14ac:dyDescent="0.25">
      <c r="E298" s="135"/>
      <c r="F298" s="135"/>
    </row>
    <row r="299" spans="5:6" x14ac:dyDescent="0.25">
      <c r="E299" s="176"/>
      <c r="F299" s="176"/>
    </row>
  </sheetData>
  <sortState ref="A4:D212">
    <sortCondition ref="B3"/>
  </sortState>
  <mergeCells count="2">
    <mergeCell ref="A3:F3"/>
    <mergeCell ref="A215:D215"/>
  </mergeCells>
  <pageMargins left="0.7" right="0.7" top="0.75" bottom="0.75" header="0.3" footer="0.3"/>
  <pageSetup paperSize="9" scale="46" orientation="portrait" r:id="rId1"/>
  <colBreaks count="2" manualBreakCount="2">
    <brk id="6" max="1048575" man="1"/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1"/>
  <sheetViews>
    <sheetView workbookViewId="0">
      <selection activeCell="G4" sqref="G4"/>
    </sheetView>
  </sheetViews>
  <sheetFormatPr defaultRowHeight="15" x14ac:dyDescent="0.25"/>
  <cols>
    <col min="1" max="1" width="2.42578125" customWidth="1"/>
    <col min="2" max="2" width="6.5703125" style="60" customWidth="1"/>
    <col min="3" max="3" width="65.28515625" style="60" customWidth="1"/>
    <col min="4" max="4" width="8.140625" style="60" customWidth="1"/>
    <col min="5" max="5" width="8.85546875" style="60" customWidth="1"/>
    <col min="6" max="9" width="9.140625" style="60"/>
    <col min="10" max="10" width="13.7109375" style="60" customWidth="1"/>
    <col min="11" max="11" width="9.140625" style="60"/>
    <col min="12" max="12" width="17.5703125" style="60" customWidth="1"/>
    <col min="13" max="13" width="22.140625" style="60" customWidth="1"/>
    <col min="14" max="14" width="13.140625" style="60" customWidth="1"/>
    <col min="15" max="15" width="13.28515625" style="60" customWidth="1"/>
    <col min="16" max="16" width="9.140625" style="60"/>
  </cols>
  <sheetData>
    <row r="2" spans="2:15" ht="28.5" customHeight="1" x14ac:dyDescent="0.25">
      <c r="B2" s="177" t="s">
        <v>164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2:15" x14ac:dyDescent="0.25">
      <c r="B3" s="61"/>
      <c r="C3" s="62"/>
      <c r="D3" s="62"/>
      <c r="E3" s="63"/>
      <c r="F3" s="64">
        <v>13</v>
      </c>
      <c r="G3" s="61"/>
      <c r="H3" s="61"/>
      <c r="I3" s="65"/>
      <c r="J3" s="66"/>
      <c r="K3" s="65"/>
      <c r="L3" s="130"/>
      <c r="M3" s="65"/>
      <c r="N3" s="59"/>
      <c r="O3" s="59"/>
    </row>
    <row r="4" spans="2:15" ht="113.25" customHeight="1" x14ac:dyDescent="0.25">
      <c r="B4" s="67" t="s">
        <v>0</v>
      </c>
      <c r="C4" s="68" t="s">
        <v>1</v>
      </c>
      <c r="D4" s="68" t="s">
        <v>2</v>
      </c>
      <c r="E4" s="68" t="s">
        <v>3</v>
      </c>
      <c r="F4" s="69" t="s">
        <v>98</v>
      </c>
      <c r="G4" s="69" t="s">
        <v>91</v>
      </c>
      <c r="H4" s="70" t="s">
        <v>99</v>
      </c>
      <c r="I4" s="71" t="s">
        <v>128</v>
      </c>
      <c r="J4" s="71" t="s">
        <v>122</v>
      </c>
      <c r="K4" s="71"/>
      <c r="L4" s="131" t="s">
        <v>129</v>
      </c>
      <c r="M4" s="71" t="s">
        <v>121</v>
      </c>
      <c r="N4" s="81" t="s">
        <v>151</v>
      </c>
      <c r="O4" s="81" t="s">
        <v>118</v>
      </c>
    </row>
    <row r="5" spans="2:15" ht="30" customHeight="1" x14ac:dyDescent="0.25">
      <c r="B5" s="67">
        <v>54</v>
      </c>
      <c r="C5" s="72" t="s">
        <v>19</v>
      </c>
      <c r="D5" s="72">
        <v>200</v>
      </c>
      <c r="E5" s="73" t="s">
        <v>15</v>
      </c>
      <c r="F5" s="74">
        <v>16.2</v>
      </c>
      <c r="G5" s="75">
        <v>15.264099999999999</v>
      </c>
      <c r="H5" s="76">
        <f t="shared" ref="H5:H20" si="0">MIN(F5:F5)</f>
        <v>16.2</v>
      </c>
      <c r="I5" s="65" t="s">
        <v>102</v>
      </c>
      <c r="J5" s="77">
        <v>41.82</v>
      </c>
      <c r="K5" s="65" t="s">
        <v>106</v>
      </c>
      <c r="L5" s="132">
        <v>8698973136332</v>
      </c>
      <c r="M5" s="65" t="s">
        <v>108</v>
      </c>
      <c r="N5" s="80">
        <f>F5*D5</f>
        <v>3240</v>
      </c>
      <c r="O5" s="80">
        <f>J5*D5</f>
        <v>8364</v>
      </c>
    </row>
    <row r="6" spans="2:15" ht="30" customHeight="1" x14ac:dyDescent="0.25">
      <c r="B6" s="67">
        <v>55</v>
      </c>
      <c r="C6" s="72" t="s">
        <v>20</v>
      </c>
      <c r="D6" s="72">
        <v>200</v>
      </c>
      <c r="E6" s="73" t="s">
        <v>15</v>
      </c>
      <c r="F6" s="74">
        <v>16.2</v>
      </c>
      <c r="G6" s="75">
        <v>15.264099999999999</v>
      </c>
      <c r="H6" s="76">
        <f t="shared" si="0"/>
        <v>16.2</v>
      </c>
      <c r="I6" s="65" t="s">
        <v>102</v>
      </c>
      <c r="J6" s="77">
        <v>41.82</v>
      </c>
      <c r="K6" s="65" t="s">
        <v>106</v>
      </c>
      <c r="L6" s="132">
        <v>8698973136332</v>
      </c>
      <c r="M6" s="65" t="s">
        <v>108</v>
      </c>
      <c r="N6" s="80">
        <f t="shared" ref="N6:N20" si="1">F6*D6</f>
        <v>3240</v>
      </c>
      <c r="O6" s="80">
        <f t="shared" ref="O6:O20" si="2">J6*D6</f>
        <v>8364</v>
      </c>
    </row>
    <row r="7" spans="2:15" ht="30" customHeight="1" x14ac:dyDescent="0.25">
      <c r="B7" s="67">
        <v>56</v>
      </c>
      <c r="C7" s="72" t="s">
        <v>21</v>
      </c>
      <c r="D7" s="72">
        <v>200</v>
      </c>
      <c r="E7" s="73" t="s">
        <v>15</v>
      </c>
      <c r="F7" s="74">
        <v>16.2</v>
      </c>
      <c r="G7" s="75">
        <v>15.264099999999999</v>
      </c>
      <c r="H7" s="76">
        <f t="shared" si="0"/>
        <v>16.2</v>
      </c>
      <c r="I7" s="65" t="s">
        <v>102</v>
      </c>
      <c r="J7" s="77">
        <v>41.82</v>
      </c>
      <c r="K7" s="65" t="s">
        <v>106</v>
      </c>
      <c r="L7" s="132">
        <v>8698973136332</v>
      </c>
      <c r="M7" s="65" t="s">
        <v>108</v>
      </c>
      <c r="N7" s="80">
        <f t="shared" si="1"/>
        <v>3240</v>
      </c>
      <c r="O7" s="80">
        <f t="shared" si="2"/>
        <v>8364</v>
      </c>
    </row>
    <row r="8" spans="2:15" ht="30" customHeight="1" x14ac:dyDescent="0.25">
      <c r="B8" s="67">
        <v>57</v>
      </c>
      <c r="C8" s="72" t="s">
        <v>22</v>
      </c>
      <c r="D8" s="72">
        <v>200</v>
      </c>
      <c r="E8" s="73" t="s">
        <v>15</v>
      </c>
      <c r="F8" s="74">
        <v>15.4</v>
      </c>
      <c r="G8" s="75">
        <v>18.4068</v>
      </c>
      <c r="H8" s="76">
        <f t="shared" si="0"/>
        <v>15.4</v>
      </c>
      <c r="I8" s="65" t="s">
        <v>102</v>
      </c>
      <c r="J8" s="77">
        <v>29.89</v>
      </c>
      <c r="K8" s="65" t="s">
        <v>106</v>
      </c>
      <c r="L8" s="132">
        <v>8698973135342</v>
      </c>
      <c r="M8" s="65" t="s">
        <v>131</v>
      </c>
      <c r="N8" s="80">
        <f t="shared" si="1"/>
        <v>3080</v>
      </c>
      <c r="O8" s="80">
        <f t="shared" si="2"/>
        <v>5978</v>
      </c>
    </row>
    <row r="9" spans="2:15" ht="30" customHeight="1" x14ac:dyDescent="0.25">
      <c r="B9" s="67">
        <v>58</v>
      </c>
      <c r="C9" s="72" t="s">
        <v>23</v>
      </c>
      <c r="D9" s="72">
        <v>10</v>
      </c>
      <c r="E9" s="73" t="s">
        <v>9</v>
      </c>
      <c r="F9" s="74">
        <v>412</v>
      </c>
      <c r="G9" s="75">
        <v>311.625</v>
      </c>
      <c r="H9" s="76">
        <f t="shared" si="0"/>
        <v>412</v>
      </c>
      <c r="I9" s="65" t="s">
        <v>102</v>
      </c>
      <c r="J9" s="77">
        <v>524</v>
      </c>
      <c r="K9" s="65" t="s">
        <v>106</v>
      </c>
      <c r="L9" s="132">
        <v>8698973135663</v>
      </c>
      <c r="M9" s="65" t="s">
        <v>123</v>
      </c>
      <c r="N9" s="80">
        <f t="shared" si="1"/>
        <v>4120</v>
      </c>
      <c r="O9" s="80">
        <f t="shared" si="2"/>
        <v>5240</v>
      </c>
    </row>
    <row r="10" spans="2:15" ht="30" customHeight="1" x14ac:dyDescent="0.25">
      <c r="B10" s="67">
        <v>62</v>
      </c>
      <c r="C10" s="72" t="s">
        <v>24</v>
      </c>
      <c r="D10" s="72">
        <v>50</v>
      </c>
      <c r="E10" s="73" t="s">
        <v>9</v>
      </c>
      <c r="F10" s="74">
        <v>82</v>
      </c>
      <c r="G10" s="75">
        <v>76.36</v>
      </c>
      <c r="H10" s="76">
        <f t="shared" si="0"/>
        <v>82</v>
      </c>
      <c r="I10" s="65" t="s">
        <v>102</v>
      </c>
      <c r="J10" s="77">
        <v>88.98</v>
      </c>
      <c r="K10" s="65" t="s">
        <v>106</v>
      </c>
      <c r="L10" s="132">
        <v>8698973134130</v>
      </c>
      <c r="M10" s="65" t="s">
        <v>109</v>
      </c>
      <c r="N10" s="80">
        <f t="shared" si="1"/>
        <v>4100</v>
      </c>
      <c r="O10" s="80">
        <f t="shared" si="2"/>
        <v>4449</v>
      </c>
    </row>
    <row r="11" spans="2:15" ht="30" customHeight="1" x14ac:dyDescent="0.25">
      <c r="B11" s="67">
        <v>72</v>
      </c>
      <c r="C11" s="72" t="s">
        <v>30</v>
      </c>
      <c r="D11" s="72">
        <v>30</v>
      </c>
      <c r="E11" s="73" t="s">
        <v>9</v>
      </c>
      <c r="F11" s="74">
        <v>14.2</v>
      </c>
      <c r="G11" s="75">
        <v>8.9862000000000002</v>
      </c>
      <c r="H11" s="76">
        <f t="shared" si="0"/>
        <v>14.2</v>
      </c>
      <c r="I11" s="65" t="s">
        <v>102</v>
      </c>
      <c r="J11" s="77">
        <v>27.94</v>
      </c>
      <c r="K11" s="65" t="s">
        <v>106</v>
      </c>
      <c r="L11" s="132">
        <v>8698973135632</v>
      </c>
      <c r="M11" s="65" t="s">
        <v>110</v>
      </c>
      <c r="N11" s="80">
        <f t="shared" si="1"/>
        <v>426</v>
      </c>
      <c r="O11" s="80">
        <f t="shared" si="2"/>
        <v>838.2</v>
      </c>
    </row>
    <row r="12" spans="2:15" ht="30" customHeight="1" x14ac:dyDescent="0.25">
      <c r="B12" s="67">
        <v>79</v>
      </c>
      <c r="C12" s="72" t="s">
        <v>33</v>
      </c>
      <c r="D12" s="72">
        <v>60</v>
      </c>
      <c r="E12" s="73" t="s">
        <v>15</v>
      </c>
      <c r="F12" s="74">
        <v>14.8</v>
      </c>
      <c r="G12" s="75">
        <v>15.042199999999999</v>
      </c>
      <c r="H12" s="76">
        <f t="shared" si="0"/>
        <v>14.8</v>
      </c>
      <c r="I12" s="65" t="s">
        <v>102</v>
      </c>
      <c r="J12" s="77">
        <v>19.420000000000002</v>
      </c>
      <c r="K12" s="65" t="s">
        <v>106</v>
      </c>
      <c r="L12" s="132">
        <v>8698973136875</v>
      </c>
      <c r="M12" s="65" t="s">
        <v>111</v>
      </c>
      <c r="N12" s="80">
        <f t="shared" si="1"/>
        <v>888</v>
      </c>
      <c r="O12" s="80">
        <f t="shared" si="2"/>
        <v>1165.2</v>
      </c>
    </row>
    <row r="13" spans="2:15" ht="30" customHeight="1" x14ac:dyDescent="0.25">
      <c r="B13" s="67">
        <v>86</v>
      </c>
      <c r="C13" s="72" t="s">
        <v>35</v>
      </c>
      <c r="D13" s="72">
        <v>50</v>
      </c>
      <c r="E13" s="73" t="s">
        <v>36</v>
      </c>
      <c r="F13" s="74">
        <v>9.1999999999999993</v>
      </c>
      <c r="G13" s="75">
        <v>8.2959999999999994</v>
      </c>
      <c r="H13" s="76">
        <f t="shared" si="0"/>
        <v>9.1999999999999993</v>
      </c>
      <c r="I13" s="65" t="s">
        <v>102</v>
      </c>
      <c r="J13" s="77">
        <v>13.38</v>
      </c>
      <c r="K13" s="65" t="s">
        <v>106</v>
      </c>
      <c r="L13" s="132">
        <v>8698973132143</v>
      </c>
      <c r="M13" s="65" t="s">
        <v>113</v>
      </c>
      <c r="N13" s="80">
        <f t="shared" si="1"/>
        <v>459.99999999999994</v>
      </c>
      <c r="O13" s="80">
        <f t="shared" si="2"/>
        <v>669</v>
      </c>
    </row>
    <row r="14" spans="2:15" ht="30" customHeight="1" x14ac:dyDescent="0.25">
      <c r="B14" s="67">
        <v>88</v>
      </c>
      <c r="C14" s="72" t="s">
        <v>37</v>
      </c>
      <c r="D14" s="72">
        <v>20</v>
      </c>
      <c r="E14" s="73" t="s">
        <v>36</v>
      </c>
      <c r="F14" s="74">
        <v>4.88</v>
      </c>
      <c r="G14" s="75">
        <v>5.3367000000000004</v>
      </c>
      <c r="H14" s="76">
        <f t="shared" si="0"/>
        <v>4.88</v>
      </c>
      <c r="I14" s="65" t="s">
        <v>102</v>
      </c>
      <c r="J14" s="77">
        <v>5.3367000000000004</v>
      </c>
      <c r="K14" s="65" t="s">
        <v>106</v>
      </c>
      <c r="L14" s="132">
        <v>8698973132426</v>
      </c>
      <c r="M14" s="65" t="s">
        <v>114</v>
      </c>
      <c r="N14" s="80">
        <f t="shared" si="1"/>
        <v>97.6</v>
      </c>
      <c r="O14" s="80">
        <f t="shared" si="2"/>
        <v>106.73400000000001</v>
      </c>
    </row>
    <row r="15" spans="2:15" ht="30" customHeight="1" x14ac:dyDescent="0.25">
      <c r="B15" s="67">
        <v>110</v>
      </c>
      <c r="C15" s="72" t="s">
        <v>48</v>
      </c>
      <c r="D15" s="72">
        <v>100</v>
      </c>
      <c r="E15" s="73" t="s">
        <v>15</v>
      </c>
      <c r="F15" s="74">
        <v>4.88</v>
      </c>
      <c r="G15" s="75">
        <v>4.3586</v>
      </c>
      <c r="H15" s="76">
        <f t="shared" si="0"/>
        <v>4.88</v>
      </c>
      <c r="I15" s="65" t="s">
        <v>102</v>
      </c>
      <c r="J15" s="77">
        <v>11.44</v>
      </c>
      <c r="K15" s="65" t="s">
        <v>106</v>
      </c>
      <c r="L15" s="132">
        <v>8698973135694</v>
      </c>
      <c r="M15" s="65" t="s">
        <v>116</v>
      </c>
      <c r="N15" s="80">
        <f t="shared" si="1"/>
        <v>488</v>
      </c>
      <c r="O15" s="80">
        <f t="shared" si="2"/>
        <v>1144</v>
      </c>
    </row>
    <row r="16" spans="2:15" ht="30" customHeight="1" x14ac:dyDescent="0.25">
      <c r="B16" s="67">
        <v>115</v>
      </c>
      <c r="C16" s="72" t="s">
        <v>49</v>
      </c>
      <c r="D16" s="72">
        <v>50</v>
      </c>
      <c r="E16" s="73" t="s">
        <v>15</v>
      </c>
      <c r="F16" s="74">
        <v>26</v>
      </c>
      <c r="G16" s="75">
        <v>24.642499999999998</v>
      </c>
      <c r="H16" s="76">
        <f t="shared" si="0"/>
        <v>26</v>
      </c>
      <c r="I16" s="65" t="s">
        <v>102</v>
      </c>
      <c r="J16" s="77">
        <v>41.5</v>
      </c>
      <c r="K16" s="65" t="s">
        <v>106</v>
      </c>
      <c r="L16" s="132">
        <v>8698973135298</v>
      </c>
      <c r="M16" s="65" t="s">
        <v>132</v>
      </c>
      <c r="N16" s="80">
        <f t="shared" si="1"/>
        <v>1300</v>
      </c>
      <c r="O16" s="80">
        <f t="shared" si="2"/>
        <v>2075</v>
      </c>
    </row>
    <row r="17" spans="2:15" ht="30" customHeight="1" x14ac:dyDescent="0.25">
      <c r="B17" s="67">
        <v>119</v>
      </c>
      <c r="C17" s="72" t="s">
        <v>6</v>
      </c>
      <c r="D17" s="72">
        <v>200</v>
      </c>
      <c r="E17" s="73" t="s">
        <v>15</v>
      </c>
      <c r="F17" s="74">
        <v>4.38</v>
      </c>
      <c r="G17" s="75">
        <v>1.9158999999999999</v>
      </c>
      <c r="H17" s="76">
        <f t="shared" si="0"/>
        <v>4.38</v>
      </c>
      <c r="I17" s="65" t="s">
        <v>102</v>
      </c>
      <c r="J17" s="77">
        <v>7.7</v>
      </c>
      <c r="K17" s="65" t="s">
        <v>106</v>
      </c>
      <c r="L17" s="132">
        <v>8698973134369</v>
      </c>
      <c r="M17" s="65" t="s">
        <v>117</v>
      </c>
      <c r="N17" s="80">
        <f t="shared" si="1"/>
        <v>876</v>
      </c>
      <c r="O17" s="80">
        <f t="shared" si="2"/>
        <v>1540</v>
      </c>
    </row>
    <row r="18" spans="2:15" ht="30" customHeight="1" x14ac:dyDescent="0.25">
      <c r="B18" s="67">
        <v>123</v>
      </c>
      <c r="C18" s="72" t="s">
        <v>53</v>
      </c>
      <c r="D18" s="72">
        <v>600</v>
      </c>
      <c r="E18" s="73" t="s">
        <v>15</v>
      </c>
      <c r="F18" s="74">
        <v>0.38</v>
      </c>
      <c r="G18" s="75">
        <v>0.30649999999999999</v>
      </c>
      <c r="H18" s="76">
        <f t="shared" si="0"/>
        <v>0.38</v>
      </c>
      <c r="I18" s="65" t="s">
        <v>102</v>
      </c>
      <c r="J18" s="87">
        <v>0.43190000000000001</v>
      </c>
      <c r="K18" s="65" t="s">
        <v>106</v>
      </c>
      <c r="L18" s="132">
        <v>8698973134253</v>
      </c>
      <c r="M18" s="65" t="s">
        <v>133</v>
      </c>
      <c r="N18" s="80">
        <f t="shared" si="1"/>
        <v>228</v>
      </c>
      <c r="O18" s="80">
        <f t="shared" si="2"/>
        <v>259.14</v>
      </c>
    </row>
    <row r="19" spans="2:15" ht="30" customHeight="1" x14ac:dyDescent="0.25">
      <c r="B19" s="67">
        <v>128</v>
      </c>
      <c r="C19" s="72" t="s">
        <v>56</v>
      </c>
      <c r="D19" s="72">
        <v>30</v>
      </c>
      <c r="E19" s="73" t="s">
        <v>11</v>
      </c>
      <c r="F19" s="74">
        <v>84</v>
      </c>
      <c r="G19" s="75">
        <v>56.21</v>
      </c>
      <c r="H19" s="76">
        <f t="shared" si="0"/>
        <v>84</v>
      </c>
      <c r="I19" s="65" t="s">
        <v>102</v>
      </c>
      <c r="J19" s="77">
        <v>118.3</v>
      </c>
      <c r="K19" s="65" t="s">
        <v>106</v>
      </c>
      <c r="L19" s="132">
        <v>8698973131764</v>
      </c>
      <c r="M19" s="65" t="s">
        <v>134</v>
      </c>
      <c r="N19" s="80">
        <f t="shared" si="1"/>
        <v>2520</v>
      </c>
      <c r="O19" s="80">
        <f t="shared" si="2"/>
        <v>3549</v>
      </c>
    </row>
    <row r="20" spans="2:15" ht="30" customHeight="1" x14ac:dyDescent="0.25">
      <c r="B20" s="67">
        <v>130</v>
      </c>
      <c r="C20" s="72" t="s">
        <v>57</v>
      </c>
      <c r="D20" s="72">
        <v>200</v>
      </c>
      <c r="E20" s="73" t="s">
        <v>36</v>
      </c>
      <c r="F20" s="74">
        <v>4.5999999999999996</v>
      </c>
      <c r="G20" s="75">
        <v>3.5345</v>
      </c>
      <c r="H20" s="76">
        <f t="shared" si="0"/>
        <v>4.5999999999999996</v>
      </c>
      <c r="I20" s="65" t="s">
        <v>102</v>
      </c>
      <c r="J20" s="77">
        <v>7.04</v>
      </c>
      <c r="K20" s="65" t="s">
        <v>106</v>
      </c>
      <c r="L20" s="78">
        <v>8698973132136</v>
      </c>
      <c r="M20" s="65" t="s">
        <v>135</v>
      </c>
      <c r="N20" s="80">
        <f t="shared" si="1"/>
        <v>919.99999999999989</v>
      </c>
      <c r="O20" s="80">
        <f t="shared" si="2"/>
        <v>1408</v>
      </c>
    </row>
    <row r="21" spans="2:15" ht="46.5" customHeight="1" x14ac:dyDescent="0.25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88" t="s">
        <v>148</v>
      </c>
      <c r="N21" s="80">
        <f>SUM(N5:N20)</f>
        <v>29223.599999999999</v>
      </c>
      <c r="O21" s="80">
        <f>SUM(O5:O20)</f>
        <v>53513.27399999999</v>
      </c>
    </row>
  </sheetData>
  <mergeCells count="1">
    <mergeCell ref="B2:O2"/>
  </mergeCells>
  <pageMargins left="0.14000000000000001" right="0.15" top="0.47" bottom="0.45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6"/>
  <sheetViews>
    <sheetView workbookViewId="0">
      <selection activeCell="J13" sqref="J13"/>
    </sheetView>
  </sheetViews>
  <sheetFormatPr defaultRowHeight="15" x14ac:dyDescent="0.25"/>
  <cols>
    <col min="1" max="1" width="2" customWidth="1"/>
    <col min="3" max="3" width="33.140625" customWidth="1"/>
    <col min="5" max="5" width="10.85546875" customWidth="1"/>
    <col min="9" max="9" width="11.140625" customWidth="1"/>
    <col min="10" max="10" width="15.5703125" customWidth="1"/>
    <col min="12" max="12" width="15.42578125" customWidth="1"/>
  </cols>
  <sheetData>
    <row r="3" spans="2:13" x14ac:dyDescent="0.25">
      <c r="B3" s="9"/>
      <c r="C3" s="10"/>
      <c r="D3" s="10"/>
      <c r="E3" s="11"/>
      <c r="F3" s="1">
        <v>12</v>
      </c>
      <c r="G3" s="9"/>
      <c r="H3" s="9"/>
      <c r="I3" s="12"/>
      <c r="J3" s="13"/>
      <c r="K3" s="12"/>
      <c r="L3" s="12"/>
      <c r="M3" s="12"/>
    </row>
    <row r="4" spans="2:13" ht="100.5" x14ac:dyDescent="0.25">
      <c r="B4" s="3" t="s">
        <v>0</v>
      </c>
      <c r="C4" s="4" t="s">
        <v>1</v>
      </c>
      <c r="D4" s="4" t="s">
        <v>2</v>
      </c>
      <c r="E4" s="4" t="s">
        <v>3</v>
      </c>
      <c r="F4" s="14" t="s">
        <v>97</v>
      </c>
      <c r="G4" s="14" t="s">
        <v>91</v>
      </c>
      <c r="H4" s="15" t="s">
        <v>99</v>
      </c>
      <c r="I4" s="23" t="s">
        <v>128</v>
      </c>
      <c r="J4" s="23" t="s">
        <v>122</v>
      </c>
      <c r="K4" s="23"/>
      <c r="L4" s="23" t="s">
        <v>129</v>
      </c>
      <c r="M4" s="23" t="s">
        <v>121</v>
      </c>
    </row>
    <row r="5" spans="2:13" x14ac:dyDescent="0.25">
      <c r="B5" s="3">
        <v>80</v>
      </c>
      <c r="C5" s="16" t="s">
        <v>34</v>
      </c>
      <c r="D5" s="16">
        <v>200</v>
      </c>
      <c r="E5" s="17" t="s">
        <v>15</v>
      </c>
      <c r="F5" s="20">
        <v>9.89</v>
      </c>
      <c r="G5" s="18">
        <v>13.898300000000001</v>
      </c>
      <c r="H5" s="19">
        <f>MIN(F5:F5)</f>
        <v>9.89</v>
      </c>
      <c r="I5" s="12" t="s">
        <v>103</v>
      </c>
      <c r="J5" s="2">
        <v>19.29</v>
      </c>
      <c r="K5" s="12" t="s">
        <v>106</v>
      </c>
      <c r="L5" s="24">
        <v>8681672300449</v>
      </c>
      <c r="M5" s="12" t="s">
        <v>112</v>
      </c>
    </row>
    <row r="6" spans="2:13" x14ac:dyDescent="0.25">
      <c r="B6" s="3">
        <v>117</v>
      </c>
      <c r="C6" s="16" t="s">
        <v>51</v>
      </c>
      <c r="D6" s="16">
        <v>200</v>
      </c>
      <c r="E6" s="17" t="s">
        <v>15</v>
      </c>
      <c r="F6" s="21">
        <v>2.6890000000000001</v>
      </c>
      <c r="G6" s="18">
        <v>2.2959999999999998</v>
      </c>
      <c r="H6" s="19">
        <v>2.6890000000000001</v>
      </c>
      <c r="I6" s="12" t="s">
        <v>103</v>
      </c>
      <c r="J6" s="2">
        <v>3.73</v>
      </c>
      <c r="K6" s="12" t="s">
        <v>106</v>
      </c>
      <c r="L6" s="24">
        <v>7988229812657</v>
      </c>
      <c r="M6" s="12" t="s">
        <v>141</v>
      </c>
    </row>
  </sheetData>
  <pageMargins left="0.7" right="0.7" top="0.75" bottom="0.7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3"/>
  <sheetViews>
    <sheetView workbookViewId="0">
      <selection activeCell="T9" sqref="T9"/>
    </sheetView>
  </sheetViews>
  <sheetFormatPr defaultRowHeight="15" x14ac:dyDescent="0.25"/>
  <cols>
    <col min="1" max="1" width="1.140625" customWidth="1"/>
    <col min="2" max="2" width="9.140625" style="89"/>
    <col min="3" max="3" width="44.42578125" style="89" customWidth="1"/>
    <col min="4" max="5" width="9.140625" style="89"/>
    <col min="6" max="6" width="12.42578125" style="89" customWidth="1"/>
    <col min="7" max="7" width="12" style="89" customWidth="1"/>
    <col min="8" max="9" width="11.85546875" style="89" customWidth="1"/>
    <col min="10" max="10" width="12.140625" style="89" customWidth="1"/>
    <col min="11" max="11" width="10.85546875" style="89" customWidth="1"/>
    <col min="12" max="12" width="17.42578125" style="89" customWidth="1"/>
    <col min="13" max="13" width="15" style="89" customWidth="1"/>
    <col min="14" max="14" width="12.28515625" style="89" customWidth="1"/>
    <col min="15" max="15" width="13.42578125" style="89" customWidth="1"/>
  </cols>
  <sheetData>
    <row r="2" spans="2:15" ht="42.75" customHeight="1" x14ac:dyDescent="0.25">
      <c r="B2" s="177" t="s">
        <v>156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2:15" ht="29.25" customHeight="1" x14ac:dyDescent="0.25">
      <c r="B3" s="61"/>
      <c r="C3" s="62"/>
      <c r="D3" s="62"/>
      <c r="E3" s="63"/>
      <c r="F3" s="64">
        <v>10</v>
      </c>
      <c r="G3" s="61"/>
      <c r="H3" s="61"/>
      <c r="I3" s="65"/>
      <c r="J3" s="66"/>
      <c r="K3" s="65"/>
      <c r="L3" s="65"/>
      <c r="M3" s="65"/>
      <c r="N3" s="88"/>
      <c r="O3" s="88"/>
    </row>
    <row r="4" spans="2:15" ht="135.75" customHeight="1" x14ac:dyDescent="0.25">
      <c r="B4" s="67" t="s">
        <v>0</v>
      </c>
      <c r="C4" s="68" t="s">
        <v>1</v>
      </c>
      <c r="D4" s="68" t="s">
        <v>2</v>
      </c>
      <c r="E4" s="68" t="s">
        <v>3</v>
      </c>
      <c r="F4" s="69" t="s">
        <v>96</v>
      </c>
      <c r="G4" s="69" t="s">
        <v>91</v>
      </c>
      <c r="H4" s="70" t="s">
        <v>99</v>
      </c>
      <c r="I4" s="71" t="s">
        <v>128</v>
      </c>
      <c r="J4" s="71" t="s">
        <v>122</v>
      </c>
      <c r="K4" s="71"/>
      <c r="L4" s="71" t="s">
        <v>129</v>
      </c>
      <c r="M4" s="71" t="s">
        <v>121</v>
      </c>
      <c r="N4" s="81" t="s">
        <v>148</v>
      </c>
      <c r="O4" s="81" t="s">
        <v>155</v>
      </c>
    </row>
    <row r="5" spans="2:15" ht="30" customHeight="1" x14ac:dyDescent="0.25">
      <c r="B5" s="67">
        <v>6</v>
      </c>
      <c r="C5" s="67" t="s">
        <v>13</v>
      </c>
      <c r="D5" s="67">
        <v>50</v>
      </c>
      <c r="E5" s="67" t="s">
        <v>12</v>
      </c>
      <c r="F5" s="111">
        <v>23.75</v>
      </c>
      <c r="G5" s="112">
        <v>22.929300000000001</v>
      </c>
      <c r="H5" s="113">
        <f t="shared" ref="H5:H6" si="0">MIN(F5:F5)</f>
        <v>23.75</v>
      </c>
      <c r="I5" s="128" t="s">
        <v>100</v>
      </c>
      <c r="J5" s="129">
        <v>26.54</v>
      </c>
      <c r="K5" s="67" t="s">
        <v>106</v>
      </c>
      <c r="L5" s="115">
        <v>8680992050843</v>
      </c>
      <c r="M5" s="67" t="s">
        <v>139</v>
      </c>
      <c r="N5" s="117">
        <f>F5*D5</f>
        <v>1187.5</v>
      </c>
      <c r="O5" s="117">
        <f>J5*D5</f>
        <v>1327</v>
      </c>
    </row>
    <row r="6" spans="2:15" ht="30" customHeight="1" x14ac:dyDescent="0.25">
      <c r="B6" s="67">
        <v>7</v>
      </c>
      <c r="C6" s="67" t="s">
        <v>14</v>
      </c>
      <c r="D6" s="67">
        <v>150</v>
      </c>
      <c r="E6" s="67" t="s">
        <v>12</v>
      </c>
      <c r="F6" s="111">
        <v>15.85</v>
      </c>
      <c r="G6" s="112">
        <v>15.925700000000001</v>
      </c>
      <c r="H6" s="113">
        <f t="shared" si="0"/>
        <v>15.85</v>
      </c>
      <c r="I6" s="67" t="s">
        <v>100</v>
      </c>
      <c r="J6" s="114">
        <v>17.64</v>
      </c>
      <c r="K6" s="67" t="s">
        <v>106</v>
      </c>
      <c r="L6" s="115">
        <v>8680992050836</v>
      </c>
      <c r="M6" s="67" t="s">
        <v>139</v>
      </c>
      <c r="N6" s="117">
        <f t="shared" ref="N6:N12" si="1">F6*D6</f>
        <v>2377.5</v>
      </c>
      <c r="O6" s="117">
        <f t="shared" ref="O6:O12" si="2">J6*D6</f>
        <v>2646</v>
      </c>
    </row>
    <row r="7" spans="2:15" ht="30" customHeight="1" x14ac:dyDescent="0.25">
      <c r="B7" s="67">
        <v>53</v>
      </c>
      <c r="C7" s="67" t="s">
        <v>7</v>
      </c>
      <c r="D7" s="67">
        <v>100</v>
      </c>
      <c r="E7" s="67" t="s">
        <v>15</v>
      </c>
      <c r="F7" s="111">
        <v>18.989999999999998</v>
      </c>
      <c r="G7" s="112">
        <v>15.865500000000001</v>
      </c>
      <c r="H7" s="113">
        <f t="shared" ref="H7" si="3">MIN(F7:F7)</f>
        <v>18.989999999999998</v>
      </c>
      <c r="I7" s="67" t="s">
        <v>100</v>
      </c>
      <c r="J7" s="114">
        <v>34.200000000000003</v>
      </c>
      <c r="K7" s="67" t="s">
        <v>106</v>
      </c>
      <c r="L7" s="115">
        <v>8680992050775</v>
      </c>
      <c r="M7" s="67" t="s">
        <v>107</v>
      </c>
      <c r="N7" s="117">
        <f t="shared" si="1"/>
        <v>1898.9999999999998</v>
      </c>
      <c r="O7" s="117">
        <f t="shared" si="2"/>
        <v>3420.0000000000005</v>
      </c>
    </row>
    <row r="8" spans="2:15" ht="30" customHeight="1" x14ac:dyDescent="0.25">
      <c r="B8" s="67">
        <v>93</v>
      </c>
      <c r="C8" s="67" t="s">
        <v>39</v>
      </c>
      <c r="D8" s="67">
        <v>200</v>
      </c>
      <c r="E8" s="67" t="s">
        <v>15</v>
      </c>
      <c r="F8" s="111">
        <v>11</v>
      </c>
      <c r="G8" s="112">
        <v>8.0158000000000005</v>
      </c>
      <c r="H8" s="113">
        <f>MIN(F8:F8)</f>
        <v>11</v>
      </c>
      <c r="I8" s="67" t="s">
        <v>100</v>
      </c>
      <c r="J8" s="114">
        <v>21.82</v>
      </c>
      <c r="K8" s="67" t="s">
        <v>106</v>
      </c>
      <c r="L8" s="115">
        <v>8680992051055</v>
      </c>
      <c r="M8" s="67" t="s">
        <v>140</v>
      </c>
      <c r="N8" s="117">
        <f t="shared" si="1"/>
        <v>2200</v>
      </c>
      <c r="O8" s="117">
        <f t="shared" si="2"/>
        <v>4364</v>
      </c>
    </row>
    <row r="9" spans="2:15" ht="30" customHeight="1" x14ac:dyDescent="0.25">
      <c r="B9" s="67">
        <v>161</v>
      </c>
      <c r="C9" s="67" t="s">
        <v>71</v>
      </c>
      <c r="D9" s="118">
        <v>3000</v>
      </c>
      <c r="E9" s="67" t="s">
        <v>15</v>
      </c>
      <c r="F9" s="111">
        <v>0.93</v>
      </c>
      <c r="G9" s="112">
        <v>1.1797</v>
      </c>
      <c r="H9" s="113">
        <f>MIN(F9:F9)</f>
        <v>0.93</v>
      </c>
      <c r="I9" s="67" t="s">
        <v>100</v>
      </c>
      <c r="J9" s="114">
        <v>1.57</v>
      </c>
      <c r="K9" s="67" t="s">
        <v>106</v>
      </c>
      <c r="L9" s="115">
        <v>8680992050829</v>
      </c>
      <c r="M9" s="67" t="s">
        <v>107</v>
      </c>
      <c r="N9" s="117">
        <f t="shared" si="1"/>
        <v>2790</v>
      </c>
      <c r="O9" s="117">
        <f t="shared" si="2"/>
        <v>4710</v>
      </c>
    </row>
    <row r="10" spans="2:15" ht="30" customHeight="1" x14ac:dyDescent="0.25">
      <c r="B10" s="67">
        <v>162</v>
      </c>
      <c r="C10" s="67" t="s">
        <v>72</v>
      </c>
      <c r="D10" s="118">
        <v>1500</v>
      </c>
      <c r="E10" s="67" t="s">
        <v>15</v>
      </c>
      <c r="F10" s="111">
        <v>3.2</v>
      </c>
      <c r="G10" s="112">
        <v>2.4556</v>
      </c>
      <c r="H10" s="113">
        <f>MIN(F10:F10)</f>
        <v>3.2</v>
      </c>
      <c r="I10" s="67" t="s">
        <v>100</v>
      </c>
      <c r="J10" s="114">
        <v>6.09</v>
      </c>
      <c r="K10" s="67" t="s">
        <v>106</v>
      </c>
      <c r="L10" s="115">
        <v>8680992051031</v>
      </c>
      <c r="M10" s="67" t="s">
        <v>140</v>
      </c>
      <c r="N10" s="117">
        <f t="shared" si="1"/>
        <v>4800</v>
      </c>
      <c r="O10" s="117">
        <f t="shared" si="2"/>
        <v>9135</v>
      </c>
    </row>
    <row r="11" spans="2:15" ht="30" customHeight="1" x14ac:dyDescent="0.25">
      <c r="B11" s="67">
        <v>183</v>
      </c>
      <c r="C11" s="67" t="s">
        <v>89</v>
      </c>
      <c r="D11" s="67">
        <v>600</v>
      </c>
      <c r="E11" s="67" t="s">
        <v>15</v>
      </c>
      <c r="F11" s="111">
        <v>3.75</v>
      </c>
      <c r="G11" s="112">
        <v>3.0800999999999998</v>
      </c>
      <c r="H11" s="113">
        <f t="shared" ref="H11:H12" si="4">MIN(F11:F11)</f>
        <v>3.75</v>
      </c>
      <c r="I11" s="67" t="s">
        <v>100</v>
      </c>
      <c r="J11" s="114">
        <v>8.74</v>
      </c>
      <c r="K11" s="67" t="s">
        <v>106</v>
      </c>
      <c r="L11" s="115">
        <v>8680992051024</v>
      </c>
      <c r="M11" s="67" t="s">
        <v>140</v>
      </c>
      <c r="N11" s="117">
        <f t="shared" si="1"/>
        <v>2250</v>
      </c>
      <c r="O11" s="117">
        <f t="shared" si="2"/>
        <v>5244</v>
      </c>
    </row>
    <row r="12" spans="2:15" ht="30" customHeight="1" x14ac:dyDescent="0.25">
      <c r="B12" s="67">
        <v>185</v>
      </c>
      <c r="C12" s="67" t="s">
        <v>90</v>
      </c>
      <c r="D12" s="118">
        <v>3000</v>
      </c>
      <c r="E12" s="67" t="s">
        <v>15</v>
      </c>
      <c r="F12" s="111">
        <v>3.33</v>
      </c>
      <c r="G12" s="112">
        <v>3.0638000000000001</v>
      </c>
      <c r="H12" s="113">
        <f t="shared" si="4"/>
        <v>3.33</v>
      </c>
      <c r="I12" s="67" t="s">
        <v>100</v>
      </c>
      <c r="J12" s="114">
        <v>5.07</v>
      </c>
      <c r="K12" s="67" t="s">
        <v>106</v>
      </c>
      <c r="L12" s="115">
        <v>8680992051017</v>
      </c>
      <c r="M12" s="67" t="s">
        <v>140</v>
      </c>
      <c r="N12" s="117">
        <f t="shared" si="1"/>
        <v>9990</v>
      </c>
      <c r="O12" s="117">
        <f t="shared" si="2"/>
        <v>15210</v>
      </c>
    </row>
    <row r="13" spans="2:15" ht="30" customHeight="1" x14ac:dyDescent="0.25">
      <c r="B13" s="67"/>
      <c r="C13" s="68"/>
      <c r="D13" s="68"/>
      <c r="E13" s="68"/>
      <c r="F13" s="68"/>
      <c r="G13" s="67"/>
      <c r="H13" s="67"/>
      <c r="I13" s="67"/>
      <c r="J13" s="67"/>
      <c r="K13" s="67"/>
      <c r="L13" s="115"/>
      <c r="M13" s="67" t="s">
        <v>153</v>
      </c>
      <c r="N13" s="117">
        <f>SUM(N5:N12)</f>
        <v>27494</v>
      </c>
      <c r="O13" s="117">
        <f>SUM(O5:O12)</f>
        <v>46056</v>
      </c>
    </row>
  </sheetData>
  <mergeCells count="1">
    <mergeCell ref="B2:O2"/>
  </mergeCells>
  <pageMargins left="0.14000000000000001" right="0.14000000000000001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"/>
  <sheetViews>
    <sheetView workbookViewId="0">
      <selection activeCell="O8" sqref="O8"/>
    </sheetView>
  </sheetViews>
  <sheetFormatPr defaultRowHeight="15" x14ac:dyDescent="0.25"/>
  <cols>
    <col min="1" max="1" width="9.140625" style="60"/>
    <col min="2" max="2" width="58.5703125" style="60" customWidth="1"/>
    <col min="3" max="5" width="9.140625" style="60"/>
    <col min="6" max="6" width="9.85546875" style="60" customWidth="1"/>
    <col min="7" max="7" width="9.140625" style="60"/>
    <col min="8" max="8" width="10.140625" style="60" customWidth="1"/>
    <col min="9" max="9" width="16" style="60" customWidth="1"/>
    <col min="10" max="10" width="10.5703125" style="60" customWidth="1"/>
    <col min="11" max="11" width="16.42578125" style="60" customWidth="1"/>
    <col min="12" max="13" width="9.140625" style="60"/>
  </cols>
  <sheetData>
    <row r="3" spans="1:11" ht="28.5" customHeight="1" x14ac:dyDescent="0.25">
      <c r="A3" s="61"/>
      <c r="B3" s="62"/>
      <c r="C3" s="62"/>
      <c r="D3" s="63"/>
      <c r="E3" s="64">
        <v>9</v>
      </c>
      <c r="F3" s="66"/>
      <c r="G3" s="65"/>
      <c r="H3" s="98"/>
      <c r="I3" s="98"/>
      <c r="J3" s="59"/>
      <c r="K3" s="59"/>
    </row>
    <row r="4" spans="1:11" ht="140.25" customHeight="1" x14ac:dyDescent="0.25">
      <c r="A4" s="67" t="s">
        <v>0</v>
      </c>
      <c r="B4" s="68" t="s">
        <v>1</v>
      </c>
      <c r="C4" s="68" t="s">
        <v>2</v>
      </c>
      <c r="D4" s="68" t="s">
        <v>3</v>
      </c>
      <c r="E4" s="69" t="s">
        <v>95</v>
      </c>
      <c r="F4" s="71" t="s">
        <v>122</v>
      </c>
      <c r="G4" s="99" t="s">
        <v>127</v>
      </c>
      <c r="H4" s="100" t="s">
        <v>142</v>
      </c>
      <c r="I4" s="100" t="s">
        <v>143</v>
      </c>
      <c r="J4" s="105" t="s">
        <v>148</v>
      </c>
      <c r="K4" s="105" t="s">
        <v>161</v>
      </c>
    </row>
    <row r="5" spans="1:11" ht="24.95" customHeight="1" x14ac:dyDescent="0.25">
      <c r="A5" s="67">
        <v>166</v>
      </c>
      <c r="B5" s="72" t="s">
        <v>73</v>
      </c>
      <c r="C5" s="72">
        <v>30</v>
      </c>
      <c r="D5" s="73" t="s">
        <v>15</v>
      </c>
      <c r="E5" s="103">
        <v>34.79</v>
      </c>
      <c r="F5" s="77">
        <v>50</v>
      </c>
      <c r="G5" s="65" t="s">
        <v>105</v>
      </c>
      <c r="H5" s="98" t="s">
        <v>147</v>
      </c>
      <c r="I5" s="102">
        <v>8964000193082</v>
      </c>
      <c r="J5" s="101">
        <f>E5*C5</f>
        <v>1043.7</v>
      </c>
      <c r="K5" s="104">
        <f>F5*C5</f>
        <v>1500</v>
      </c>
    </row>
    <row r="6" spans="1:11" ht="24.95" customHeight="1" x14ac:dyDescent="0.25">
      <c r="A6" s="67">
        <v>181</v>
      </c>
      <c r="B6" s="72" t="s">
        <v>87</v>
      </c>
      <c r="C6" s="72">
        <v>30</v>
      </c>
      <c r="D6" s="73" t="s">
        <v>15</v>
      </c>
      <c r="E6" s="103">
        <v>54.89</v>
      </c>
      <c r="F6" s="77">
        <v>57.24</v>
      </c>
      <c r="G6" s="65" t="s">
        <v>105</v>
      </c>
      <c r="H6" s="98" t="s">
        <v>147</v>
      </c>
      <c r="I6" s="102">
        <v>8964000193471</v>
      </c>
      <c r="J6" s="101">
        <f t="shared" ref="J6:J7" si="0">E6*C6</f>
        <v>1646.7</v>
      </c>
      <c r="K6" s="104">
        <f t="shared" ref="K6:K7" si="1">F6*C6</f>
        <v>1717.2</v>
      </c>
    </row>
    <row r="7" spans="1:11" ht="24.95" customHeight="1" x14ac:dyDescent="0.25">
      <c r="A7" s="67">
        <v>182</v>
      </c>
      <c r="B7" s="79" t="s">
        <v>88</v>
      </c>
      <c r="C7" s="72">
        <v>30</v>
      </c>
      <c r="D7" s="73" t="s">
        <v>15</v>
      </c>
      <c r="E7" s="103">
        <v>43.79</v>
      </c>
      <c r="F7" s="77">
        <v>88.36</v>
      </c>
      <c r="G7" s="65" t="s">
        <v>105</v>
      </c>
      <c r="H7" s="98" t="s">
        <v>147</v>
      </c>
      <c r="I7" s="102">
        <v>8964000193235</v>
      </c>
      <c r="J7" s="101">
        <f t="shared" si="0"/>
        <v>1313.7</v>
      </c>
      <c r="K7" s="104">
        <f t="shared" si="1"/>
        <v>2650.8</v>
      </c>
    </row>
    <row r="8" spans="1:11" ht="24.95" customHeight="1" x14ac:dyDescent="0.25">
      <c r="A8" s="59"/>
      <c r="B8" s="59"/>
      <c r="C8" s="59"/>
      <c r="D8" s="59"/>
      <c r="E8" s="59"/>
      <c r="F8" s="59"/>
      <c r="G8" s="59"/>
      <c r="H8" s="59"/>
      <c r="I8" s="88" t="s">
        <v>157</v>
      </c>
      <c r="J8" s="80">
        <f>SUM(J5:J7)</f>
        <v>4004.1000000000004</v>
      </c>
      <c r="K8" s="80">
        <f>SUM(K5:K7)</f>
        <v>5868</v>
      </c>
    </row>
    <row r="9" spans="1:11" ht="24.95" customHeight="1" x14ac:dyDescent="0.2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</row>
  </sheetData>
  <pageMargins left="0.28000000000000003" right="0.46" top="0.52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9"/>
  <sheetViews>
    <sheetView topLeftCell="A7" workbookViewId="0">
      <selection activeCell="R24" sqref="R24"/>
    </sheetView>
  </sheetViews>
  <sheetFormatPr defaultRowHeight="15.75" x14ac:dyDescent="0.25"/>
  <cols>
    <col min="1" max="1" width="4.42578125" customWidth="1"/>
    <col min="2" max="2" width="8" style="84" customWidth="1"/>
    <col min="3" max="3" width="51.28515625" style="84" customWidth="1"/>
    <col min="4" max="4" width="10.7109375" style="84" customWidth="1"/>
    <col min="5" max="5" width="10.42578125" style="90" customWidth="1"/>
    <col min="6" max="6" width="10.5703125" style="84" customWidth="1"/>
    <col min="7" max="7" width="10.140625" style="84" customWidth="1"/>
    <col min="8" max="8" width="11" style="84" customWidth="1"/>
    <col min="9" max="9" width="11.42578125" style="84" customWidth="1"/>
    <col min="10" max="10" width="10.28515625" style="84" customWidth="1"/>
    <col min="11" max="11" width="9.140625" style="84"/>
    <col min="12" max="12" width="16" style="84" customWidth="1"/>
    <col min="13" max="13" width="14.85546875" style="84" customWidth="1"/>
    <col min="14" max="14" width="12.85546875" style="84" customWidth="1"/>
    <col min="15" max="15" width="13" style="84" customWidth="1"/>
    <col min="16" max="16" width="9.140625" style="84"/>
  </cols>
  <sheetData>
    <row r="2" spans="2:15" ht="34.5" customHeight="1" x14ac:dyDescent="0.25">
      <c r="B2" s="178" t="s">
        <v>158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2:15" ht="22.5" customHeight="1" x14ac:dyDescent="0.25">
      <c r="B3" s="32"/>
      <c r="C3" s="33"/>
      <c r="D3" s="33"/>
      <c r="E3" s="34"/>
      <c r="F3" s="34">
        <v>9</v>
      </c>
      <c r="G3" s="32"/>
      <c r="H3" s="32"/>
      <c r="I3" s="35"/>
      <c r="J3" s="36"/>
      <c r="K3" s="35"/>
      <c r="L3" s="35"/>
      <c r="M3" s="35"/>
      <c r="N3" s="83"/>
      <c r="O3" s="83"/>
    </row>
    <row r="4" spans="2:15" ht="162" x14ac:dyDescent="0.25">
      <c r="B4" s="37" t="s">
        <v>0</v>
      </c>
      <c r="C4" s="38" t="s">
        <v>1</v>
      </c>
      <c r="D4" s="38" t="s">
        <v>2</v>
      </c>
      <c r="E4" s="38" t="s">
        <v>3</v>
      </c>
      <c r="F4" s="39" t="s">
        <v>95</v>
      </c>
      <c r="G4" s="39" t="s">
        <v>91</v>
      </c>
      <c r="H4" s="40" t="s">
        <v>99</v>
      </c>
      <c r="I4" s="41" t="s">
        <v>128</v>
      </c>
      <c r="J4" s="41" t="s">
        <v>122</v>
      </c>
      <c r="K4" s="41"/>
      <c r="L4" s="41" t="s">
        <v>129</v>
      </c>
      <c r="M4" s="41" t="s">
        <v>121</v>
      </c>
      <c r="N4" s="85" t="s">
        <v>148</v>
      </c>
      <c r="O4" s="85" t="s">
        <v>154</v>
      </c>
    </row>
    <row r="5" spans="2:15" ht="30" customHeight="1" x14ac:dyDescent="0.25">
      <c r="B5" s="37">
        <v>2</v>
      </c>
      <c r="C5" s="42" t="s">
        <v>10</v>
      </c>
      <c r="D5" s="82">
        <v>1000</v>
      </c>
      <c r="E5" s="96" t="s">
        <v>11</v>
      </c>
      <c r="F5" s="91">
        <v>4.96</v>
      </c>
      <c r="G5" s="92">
        <v>4.8002000000000002</v>
      </c>
      <c r="H5" s="93">
        <f t="shared" ref="H5:H18" si="0">MIN(F5:F5)</f>
        <v>4.96</v>
      </c>
      <c r="I5" s="37" t="s">
        <v>150</v>
      </c>
      <c r="J5" s="94">
        <v>8.17</v>
      </c>
      <c r="K5" s="37" t="s">
        <v>106</v>
      </c>
      <c r="L5" s="95">
        <v>8698934860139</v>
      </c>
      <c r="M5" s="37" t="s">
        <v>120</v>
      </c>
      <c r="N5" s="127">
        <f>D5*F5</f>
        <v>4960</v>
      </c>
      <c r="O5" s="127">
        <f>D5*J5</f>
        <v>8170</v>
      </c>
    </row>
    <row r="6" spans="2:15" ht="30" customHeight="1" x14ac:dyDescent="0.25">
      <c r="B6" s="37">
        <v>167</v>
      </c>
      <c r="C6" s="42" t="s">
        <v>74</v>
      </c>
      <c r="D6" s="42">
        <v>20</v>
      </c>
      <c r="E6" s="96" t="s">
        <v>15</v>
      </c>
      <c r="F6" s="91">
        <v>18.79</v>
      </c>
      <c r="G6" s="92">
        <v>9.9304000000000006</v>
      </c>
      <c r="H6" s="93">
        <f t="shared" si="0"/>
        <v>18.79</v>
      </c>
      <c r="I6" s="37" t="s">
        <v>105</v>
      </c>
      <c r="J6" s="94">
        <v>41.45</v>
      </c>
      <c r="K6" s="37" t="s">
        <v>106</v>
      </c>
      <c r="L6" s="95">
        <v>8964000193143</v>
      </c>
      <c r="M6" s="37" t="s">
        <v>119</v>
      </c>
      <c r="N6" s="127">
        <f t="shared" ref="N6:N18" si="1">D6*F6</f>
        <v>375.79999999999995</v>
      </c>
      <c r="O6" s="127">
        <f t="shared" ref="O6:O18" si="2">D6*J6</f>
        <v>829</v>
      </c>
    </row>
    <row r="7" spans="2:15" ht="30" customHeight="1" x14ac:dyDescent="0.25">
      <c r="B7" s="37">
        <v>168</v>
      </c>
      <c r="C7" s="42" t="s">
        <v>75</v>
      </c>
      <c r="D7" s="42">
        <v>30</v>
      </c>
      <c r="E7" s="96" t="s">
        <v>15</v>
      </c>
      <c r="F7" s="91">
        <v>42.79</v>
      </c>
      <c r="G7" s="92">
        <v>38.859200000000001</v>
      </c>
      <c r="H7" s="93">
        <f t="shared" si="0"/>
        <v>42.79</v>
      </c>
      <c r="I7" s="37" t="s">
        <v>105</v>
      </c>
      <c r="J7" s="94">
        <v>116.09</v>
      </c>
      <c r="K7" s="37" t="s">
        <v>106</v>
      </c>
      <c r="L7" s="95">
        <v>8964000193273</v>
      </c>
      <c r="M7" s="37" t="s">
        <v>119</v>
      </c>
      <c r="N7" s="127">
        <f t="shared" si="1"/>
        <v>1283.7</v>
      </c>
      <c r="O7" s="127">
        <f t="shared" si="2"/>
        <v>3482.7000000000003</v>
      </c>
    </row>
    <row r="8" spans="2:15" ht="30" customHeight="1" x14ac:dyDescent="0.25">
      <c r="B8" s="37">
        <v>169</v>
      </c>
      <c r="C8" s="42" t="s">
        <v>76</v>
      </c>
      <c r="D8" s="42">
        <v>40</v>
      </c>
      <c r="E8" s="96" t="s">
        <v>15</v>
      </c>
      <c r="F8" s="91">
        <v>42.79</v>
      </c>
      <c r="G8" s="92">
        <v>38.859200000000001</v>
      </c>
      <c r="H8" s="93">
        <f t="shared" si="0"/>
        <v>42.79</v>
      </c>
      <c r="I8" s="37" t="s">
        <v>105</v>
      </c>
      <c r="J8" s="94">
        <v>116.09</v>
      </c>
      <c r="K8" s="37" t="s">
        <v>106</v>
      </c>
      <c r="L8" s="95">
        <v>8964000193297</v>
      </c>
      <c r="M8" s="37" t="s">
        <v>119</v>
      </c>
      <c r="N8" s="127">
        <f t="shared" si="1"/>
        <v>1711.6</v>
      </c>
      <c r="O8" s="127">
        <f t="shared" si="2"/>
        <v>4643.6000000000004</v>
      </c>
    </row>
    <row r="9" spans="2:15" ht="30" customHeight="1" x14ac:dyDescent="0.25">
      <c r="B9" s="37">
        <v>170</v>
      </c>
      <c r="C9" s="42" t="s">
        <v>77</v>
      </c>
      <c r="D9" s="42">
        <v>30</v>
      </c>
      <c r="E9" s="96" t="s">
        <v>15</v>
      </c>
      <c r="F9" s="91">
        <v>42.79</v>
      </c>
      <c r="G9" s="92">
        <v>38.859200000000001</v>
      </c>
      <c r="H9" s="93">
        <f t="shared" si="0"/>
        <v>42.79</v>
      </c>
      <c r="I9" s="37" t="s">
        <v>105</v>
      </c>
      <c r="J9" s="94">
        <v>116.09</v>
      </c>
      <c r="K9" s="37" t="s">
        <v>106</v>
      </c>
      <c r="L9" s="95">
        <v>8964000193242</v>
      </c>
      <c r="M9" s="37" t="s">
        <v>119</v>
      </c>
      <c r="N9" s="127">
        <f t="shared" si="1"/>
        <v>1283.7</v>
      </c>
      <c r="O9" s="127">
        <f t="shared" si="2"/>
        <v>3482.7000000000003</v>
      </c>
    </row>
    <row r="10" spans="2:15" ht="30" customHeight="1" x14ac:dyDescent="0.25">
      <c r="B10" s="37">
        <v>171</v>
      </c>
      <c r="C10" s="42" t="s">
        <v>78</v>
      </c>
      <c r="D10" s="42">
        <v>30</v>
      </c>
      <c r="E10" s="96" t="s">
        <v>15</v>
      </c>
      <c r="F10" s="91">
        <v>42.79</v>
      </c>
      <c r="G10" s="92">
        <v>38.859200000000001</v>
      </c>
      <c r="H10" s="93">
        <f t="shared" si="0"/>
        <v>42.79</v>
      </c>
      <c r="I10" s="37" t="s">
        <v>105</v>
      </c>
      <c r="J10" s="94">
        <v>116.09</v>
      </c>
      <c r="K10" s="37" t="s">
        <v>106</v>
      </c>
      <c r="L10" s="95">
        <v>8964000194669</v>
      </c>
      <c r="M10" s="37" t="s">
        <v>119</v>
      </c>
      <c r="N10" s="127">
        <f t="shared" si="1"/>
        <v>1283.7</v>
      </c>
      <c r="O10" s="127">
        <f t="shared" si="2"/>
        <v>3482.7000000000003</v>
      </c>
    </row>
    <row r="11" spans="2:15" ht="30" customHeight="1" x14ac:dyDescent="0.25">
      <c r="B11" s="37">
        <v>172</v>
      </c>
      <c r="C11" s="42" t="s">
        <v>79</v>
      </c>
      <c r="D11" s="42">
        <v>30</v>
      </c>
      <c r="E11" s="96" t="s">
        <v>15</v>
      </c>
      <c r="F11" s="91">
        <v>42.79</v>
      </c>
      <c r="G11" s="92">
        <v>38.859200000000001</v>
      </c>
      <c r="H11" s="93">
        <f t="shared" si="0"/>
        <v>42.79</v>
      </c>
      <c r="I11" s="37" t="s">
        <v>105</v>
      </c>
      <c r="J11" s="94">
        <v>116.09</v>
      </c>
      <c r="K11" s="37" t="s">
        <v>106</v>
      </c>
      <c r="L11" s="95">
        <v>8964000193310</v>
      </c>
      <c r="M11" s="37" t="s">
        <v>119</v>
      </c>
      <c r="N11" s="127">
        <f t="shared" si="1"/>
        <v>1283.7</v>
      </c>
      <c r="O11" s="127">
        <f t="shared" si="2"/>
        <v>3482.7000000000003</v>
      </c>
    </row>
    <row r="12" spans="2:15" ht="30" customHeight="1" x14ac:dyDescent="0.25">
      <c r="B12" s="37">
        <v>173</v>
      </c>
      <c r="C12" s="42" t="s">
        <v>80</v>
      </c>
      <c r="D12" s="42">
        <v>30</v>
      </c>
      <c r="E12" s="96" t="s">
        <v>15</v>
      </c>
      <c r="F12" s="91">
        <v>42.79</v>
      </c>
      <c r="G12" s="92">
        <v>38.859200000000001</v>
      </c>
      <c r="H12" s="93">
        <f t="shared" si="0"/>
        <v>42.79</v>
      </c>
      <c r="I12" s="37" t="s">
        <v>105</v>
      </c>
      <c r="J12" s="94">
        <v>116.09</v>
      </c>
      <c r="K12" s="37" t="s">
        <v>106</v>
      </c>
      <c r="L12" s="95">
        <v>8964000193280</v>
      </c>
      <c r="M12" s="37" t="s">
        <v>119</v>
      </c>
      <c r="N12" s="127">
        <f t="shared" si="1"/>
        <v>1283.7</v>
      </c>
      <c r="O12" s="127">
        <f t="shared" si="2"/>
        <v>3482.7000000000003</v>
      </c>
    </row>
    <row r="13" spans="2:15" ht="30" customHeight="1" x14ac:dyDescent="0.25">
      <c r="B13" s="37">
        <v>174</v>
      </c>
      <c r="C13" s="42" t="s">
        <v>81</v>
      </c>
      <c r="D13" s="42">
        <v>15</v>
      </c>
      <c r="E13" s="96" t="s">
        <v>11</v>
      </c>
      <c r="F13" s="91">
        <v>419</v>
      </c>
      <c r="G13" s="92">
        <v>357.96440000000001</v>
      </c>
      <c r="H13" s="93">
        <f t="shared" si="0"/>
        <v>419</v>
      </c>
      <c r="I13" s="37" t="s">
        <v>105</v>
      </c>
      <c r="J13" s="94">
        <v>1708</v>
      </c>
      <c r="K13" s="37" t="s">
        <v>106</v>
      </c>
      <c r="L13" s="95">
        <v>8964000193860</v>
      </c>
      <c r="M13" s="37" t="s">
        <v>119</v>
      </c>
      <c r="N13" s="127">
        <f t="shared" si="1"/>
        <v>6285</v>
      </c>
      <c r="O13" s="127">
        <f t="shared" si="2"/>
        <v>25620</v>
      </c>
    </row>
    <row r="14" spans="2:15" ht="30" customHeight="1" x14ac:dyDescent="0.25">
      <c r="B14" s="37">
        <v>176</v>
      </c>
      <c r="C14" s="42" t="s">
        <v>82</v>
      </c>
      <c r="D14" s="42">
        <v>100</v>
      </c>
      <c r="E14" s="96" t="s">
        <v>15</v>
      </c>
      <c r="F14" s="91">
        <v>26.39</v>
      </c>
      <c r="G14" s="92">
        <v>19.313800000000001</v>
      </c>
      <c r="H14" s="93">
        <f t="shared" si="0"/>
        <v>26.39</v>
      </c>
      <c r="I14" s="37" t="s">
        <v>105</v>
      </c>
      <c r="J14" s="94">
        <v>48.46</v>
      </c>
      <c r="K14" s="37" t="s">
        <v>106</v>
      </c>
      <c r="L14" s="95">
        <v>8964000193365</v>
      </c>
      <c r="M14" s="37" t="s">
        <v>119</v>
      </c>
      <c r="N14" s="127">
        <f t="shared" si="1"/>
        <v>2639</v>
      </c>
      <c r="O14" s="127">
        <f t="shared" si="2"/>
        <v>4846</v>
      </c>
    </row>
    <row r="15" spans="2:15" ht="30" customHeight="1" x14ac:dyDescent="0.25">
      <c r="B15" s="37">
        <v>177</v>
      </c>
      <c r="C15" s="42" t="s">
        <v>83</v>
      </c>
      <c r="D15" s="42">
        <v>100</v>
      </c>
      <c r="E15" s="96" t="s">
        <v>15</v>
      </c>
      <c r="F15" s="91">
        <v>26.39</v>
      </c>
      <c r="G15" s="92">
        <v>19.313800000000001</v>
      </c>
      <c r="H15" s="93">
        <f t="shared" si="0"/>
        <v>26.39</v>
      </c>
      <c r="I15" s="37" t="s">
        <v>105</v>
      </c>
      <c r="J15" s="94">
        <v>48.46</v>
      </c>
      <c r="K15" s="37" t="s">
        <v>106</v>
      </c>
      <c r="L15" s="95">
        <v>8964000193365</v>
      </c>
      <c r="M15" s="37" t="s">
        <v>119</v>
      </c>
      <c r="N15" s="127">
        <f t="shared" si="1"/>
        <v>2639</v>
      </c>
      <c r="O15" s="127">
        <f t="shared" si="2"/>
        <v>4846</v>
      </c>
    </row>
    <row r="16" spans="2:15" ht="30" customHeight="1" x14ac:dyDescent="0.25">
      <c r="B16" s="37">
        <v>178</v>
      </c>
      <c r="C16" s="42" t="s">
        <v>84</v>
      </c>
      <c r="D16" s="42">
        <v>50</v>
      </c>
      <c r="E16" s="96" t="s">
        <v>15</v>
      </c>
      <c r="F16" s="91">
        <v>26.39</v>
      </c>
      <c r="G16" s="92">
        <v>19.313800000000001</v>
      </c>
      <c r="H16" s="93">
        <f t="shared" si="0"/>
        <v>26.39</v>
      </c>
      <c r="I16" s="37" t="s">
        <v>105</v>
      </c>
      <c r="J16" s="94">
        <v>48.46</v>
      </c>
      <c r="K16" s="37" t="s">
        <v>106</v>
      </c>
      <c r="L16" s="95">
        <v>8964000193365</v>
      </c>
      <c r="M16" s="37" t="s">
        <v>119</v>
      </c>
      <c r="N16" s="127">
        <f t="shared" si="1"/>
        <v>1319.5</v>
      </c>
      <c r="O16" s="127">
        <f t="shared" si="2"/>
        <v>2423</v>
      </c>
    </row>
    <row r="17" spans="2:15" ht="30" customHeight="1" x14ac:dyDescent="0.25">
      <c r="B17" s="37">
        <v>179</v>
      </c>
      <c r="C17" s="42" t="s">
        <v>85</v>
      </c>
      <c r="D17" s="42">
        <v>50</v>
      </c>
      <c r="E17" s="96" t="s">
        <v>15</v>
      </c>
      <c r="F17" s="91">
        <v>26.39</v>
      </c>
      <c r="G17" s="92">
        <v>19.4192</v>
      </c>
      <c r="H17" s="93">
        <f t="shared" si="0"/>
        <v>26.39</v>
      </c>
      <c r="I17" s="37" t="s">
        <v>105</v>
      </c>
      <c r="J17" s="94">
        <v>92.95</v>
      </c>
      <c r="K17" s="37" t="s">
        <v>106</v>
      </c>
      <c r="L17" s="95">
        <v>8964000193488</v>
      </c>
      <c r="M17" s="37" t="s">
        <v>119</v>
      </c>
      <c r="N17" s="127">
        <f t="shared" si="1"/>
        <v>1319.5</v>
      </c>
      <c r="O17" s="127">
        <f t="shared" si="2"/>
        <v>4647.5</v>
      </c>
    </row>
    <row r="18" spans="2:15" ht="30" customHeight="1" x14ac:dyDescent="0.25">
      <c r="B18" s="37">
        <v>180</v>
      </c>
      <c r="C18" s="42" t="s">
        <v>86</v>
      </c>
      <c r="D18" s="42">
        <v>40</v>
      </c>
      <c r="E18" s="96" t="s">
        <v>15</v>
      </c>
      <c r="F18" s="91">
        <v>26.39</v>
      </c>
      <c r="G18" s="92">
        <v>24.369299999999999</v>
      </c>
      <c r="H18" s="93">
        <f t="shared" si="0"/>
        <v>26.39</v>
      </c>
      <c r="I18" s="37" t="s">
        <v>105</v>
      </c>
      <c r="J18" s="94">
        <v>97.99</v>
      </c>
      <c r="K18" s="37" t="s">
        <v>106</v>
      </c>
      <c r="L18" s="95">
        <v>8964000193433</v>
      </c>
      <c r="M18" s="37" t="s">
        <v>119</v>
      </c>
      <c r="N18" s="127">
        <f t="shared" si="1"/>
        <v>1055.5999999999999</v>
      </c>
      <c r="O18" s="127">
        <f t="shared" si="2"/>
        <v>3919.6</v>
      </c>
    </row>
    <row r="19" spans="2:15" ht="36" customHeight="1" x14ac:dyDescent="0.25">
      <c r="B19" s="32"/>
      <c r="C19" s="33"/>
      <c r="D19" s="33"/>
      <c r="E19" s="34"/>
      <c r="F19" s="38"/>
      <c r="G19" s="37"/>
      <c r="H19" s="37"/>
      <c r="I19" s="37"/>
      <c r="J19" s="37"/>
      <c r="K19" s="37"/>
      <c r="L19" s="95"/>
      <c r="M19" s="37" t="s">
        <v>157</v>
      </c>
      <c r="N19" s="127">
        <f>SUM(N5:N18)</f>
        <v>28723.5</v>
      </c>
      <c r="O19" s="127">
        <f>SUM(O5:O18)</f>
        <v>77358.200000000012</v>
      </c>
    </row>
  </sheetData>
  <mergeCells count="1">
    <mergeCell ref="B2:O2"/>
  </mergeCells>
  <pageMargins left="0.15" right="0.14000000000000001" top="0.34" bottom="0.26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S5" sqref="S5"/>
    </sheetView>
  </sheetViews>
  <sheetFormatPr defaultRowHeight="15" x14ac:dyDescent="0.25"/>
  <cols>
    <col min="1" max="1" width="9.140625" style="89"/>
    <col min="2" max="2" width="59.5703125" style="89" customWidth="1"/>
    <col min="3" max="4" width="9.140625" style="89"/>
    <col min="5" max="5" width="9.7109375" style="89" customWidth="1"/>
    <col min="6" max="6" width="9.140625" style="89"/>
    <col min="7" max="7" width="10.7109375" style="89" customWidth="1"/>
    <col min="8" max="8" width="12.42578125" style="89" customWidth="1"/>
    <col min="9" max="9" width="9.5703125" style="89" customWidth="1"/>
    <col min="10" max="10" width="9.140625" style="89"/>
    <col min="11" max="11" width="22.42578125" style="89" customWidth="1"/>
    <col min="12" max="12" width="15.5703125" style="89" customWidth="1"/>
    <col min="13" max="13" width="14.140625" style="89" customWidth="1"/>
    <col min="14" max="14" width="14.28515625" style="89" customWidth="1"/>
    <col min="15" max="15" width="9.140625" style="60"/>
  </cols>
  <sheetData>
    <row r="1" spans="1:14" ht="39.75" customHeight="1" x14ac:dyDescent="0.25">
      <c r="A1" s="177" t="s">
        <v>159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41.25" customHeight="1" x14ac:dyDescent="0.25">
      <c r="A2" s="61"/>
      <c r="B2" s="62"/>
      <c r="C2" s="62"/>
      <c r="D2" s="63"/>
      <c r="E2" s="64">
        <v>8</v>
      </c>
      <c r="F2" s="61"/>
      <c r="G2" s="61"/>
      <c r="H2" s="65"/>
      <c r="I2" s="66"/>
      <c r="J2" s="65"/>
      <c r="K2" s="65"/>
      <c r="L2" s="65"/>
      <c r="M2" s="88"/>
      <c r="N2" s="88"/>
    </row>
    <row r="3" spans="1:14" ht="178.5" customHeight="1" x14ac:dyDescent="0.25">
      <c r="A3" s="67" t="s">
        <v>0</v>
      </c>
      <c r="B3" s="68" t="s">
        <v>1</v>
      </c>
      <c r="C3" s="68" t="s">
        <v>2</v>
      </c>
      <c r="D3" s="68" t="s">
        <v>3</v>
      </c>
      <c r="E3" s="69" t="s">
        <v>94</v>
      </c>
      <c r="F3" s="69" t="s">
        <v>91</v>
      </c>
      <c r="G3" s="70" t="s">
        <v>99</v>
      </c>
      <c r="H3" s="71" t="s">
        <v>128</v>
      </c>
      <c r="I3" s="71" t="s">
        <v>122</v>
      </c>
      <c r="J3" s="71"/>
      <c r="K3" s="71" t="s">
        <v>129</v>
      </c>
      <c r="L3" s="71" t="s">
        <v>121</v>
      </c>
      <c r="M3" s="81" t="s">
        <v>148</v>
      </c>
      <c r="N3" s="81" t="s">
        <v>149</v>
      </c>
    </row>
    <row r="4" spans="1:14" ht="30" customHeight="1" x14ac:dyDescent="0.25">
      <c r="A4" s="67">
        <v>16</v>
      </c>
      <c r="B4" s="72" t="s">
        <v>17</v>
      </c>
      <c r="C4" s="86">
        <v>100000</v>
      </c>
      <c r="D4" s="73" t="s">
        <v>15</v>
      </c>
      <c r="E4" s="97">
        <v>0.17799999999999999</v>
      </c>
      <c r="F4" s="75">
        <v>0.1353</v>
      </c>
      <c r="G4" s="76">
        <f t="shared" ref="G4:G15" si="0">MIN(E4:E4)</f>
        <v>0.17799999999999999</v>
      </c>
      <c r="H4" s="65" t="s">
        <v>101</v>
      </c>
      <c r="I4" s="87">
        <v>0.187</v>
      </c>
      <c r="J4" s="65" t="s">
        <v>106</v>
      </c>
      <c r="K4" s="78">
        <v>8699931754315</v>
      </c>
      <c r="L4" s="65" t="s">
        <v>136</v>
      </c>
      <c r="M4" s="80">
        <f>E4*C4</f>
        <v>17800</v>
      </c>
      <c r="N4" s="80">
        <f>I4*C4</f>
        <v>18700</v>
      </c>
    </row>
    <row r="5" spans="1:14" ht="30" customHeight="1" x14ac:dyDescent="0.25">
      <c r="A5" s="67">
        <v>95</v>
      </c>
      <c r="B5" s="72" t="s">
        <v>40</v>
      </c>
      <c r="C5" s="72">
        <v>50</v>
      </c>
      <c r="D5" s="73" t="s">
        <v>9</v>
      </c>
      <c r="E5" s="74">
        <v>14.4</v>
      </c>
      <c r="F5" s="75">
        <v>9.7812000000000001</v>
      </c>
      <c r="G5" s="76">
        <f t="shared" si="0"/>
        <v>14.4</v>
      </c>
      <c r="H5" s="65" t="s">
        <v>101</v>
      </c>
      <c r="I5" s="77">
        <v>16.14</v>
      </c>
      <c r="J5" s="65" t="s">
        <v>106</v>
      </c>
      <c r="K5" s="78">
        <v>9557955015012</v>
      </c>
      <c r="L5" s="65" t="s">
        <v>124</v>
      </c>
      <c r="M5" s="80">
        <f t="shared" ref="M5:M15" si="1">E5*C5</f>
        <v>720</v>
      </c>
      <c r="N5" s="80">
        <f t="shared" ref="N5:N15" si="2">I5*C5</f>
        <v>807</v>
      </c>
    </row>
    <row r="6" spans="1:14" ht="30" customHeight="1" x14ac:dyDescent="0.25">
      <c r="A6" s="67">
        <v>96</v>
      </c>
      <c r="B6" s="72" t="s">
        <v>41</v>
      </c>
      <c r="C6" s="72">
        <v>150</v>
      </c>
      <c r="D6" s="73" t="s">
        <v>9</v>
      </c>
      <c r="E6" s="74">
        <v>14.4</v>
      </c>
      <c r="F6" s="75">
        <v>9.7812000000000001</v>
      </c>
      <c r="G6" s="76">
        <f t="shared" si="0"/>
        <v>14.4</v>
      </c>
      <c r="H6" s="65" t="s">
        <v>101</v>
      </c>
      <c r="I6" s="77">
        <v>16.14</v>
      </c>
      <c r="J6" s="65" t="s">
        <v>106</v>
      </c>
      <c r="K6" s="78">
        <v>9557955015005</v>
      </c>
      <c r="L6" s="65" t="s">
        <v>125</v>
      </c>
      <c r="M6" s="80">
        <f t="shared" si="1"/>
        <v>2160</v>
      </c>
      <c r="N6" s="80">
        <f t="shared" si="2"/>
        <v>2421</v>
      </c>
    </row>
    <row r="7" spans="1:14" ht="30" customHeight="1" x14ac:dyDescent="0.25">
      <c r="A7" s="67">
        <v>97</v>
      </c>
      <c r="B7" s="72" t="s">
        <v>42</v>
      </c>
      <c r="C7" s="72">
        <v>150</v>
      </c>
      <c r="D7" s="73" t="s">
        <v>9</v>
      </c>
      <c r="E7" s="74">
        <v>14.4</v>
      </c>
      <c r="F7" s="75">
        <v>9.7812000000000001</v>
      </c>
      <c r="G7" s="76">
        <f t="shared" si="0"/>
        <v>14.4</v>
      </c>
      <c r="H7" s="65" t="s">
        <v>101</v>
      </c>
      <c r="I7" s="77">
        <v>16.14</v>
      </c>
      <c r="J7" s="65" t="s">
        <v>106</v>
      </c>
      <c r="K7" s="78">
        <v>9557955014992</v>
      </c>
      <c r="L7" s="65" t="s">
        <v>124</v>
      </c>
      <c r="M7" s="80">
        <f t="shared" si="1"/>
        <v>2160</v>
      </c>
      <c r="N7" s="80">
        <f t="shared" si="2"/>
        <v>2421</v>
      </c>
    </row>
    <row r="8" spans="1:14" ht="30" customHeight="1" x14ac:dyDescent="0.25">
      <c r="A8" s="67">
        <v>101</v>
      </c>
      <c r="B8" s="72" t="s">
        <v>43</v>
      </c>
      <c r="C8" s="72">
        <v>200</v>
      </c>
      <c r="D8" s="73" t="s">
        <v>9</v>
      </c>
      <c r="E8" s="74">
        <v>14.9</v>
      </c>
      <c r="F8" s="75">
        <v>9.4489999999999998</v>
      </c>
      <c r="G8" s="76">
        <f t="shared" si="0"/>
        <v>14.9</v>
      </c>
      <c r="H8" s="65" t="s">
        <v>101</v>
      </c>
      <c r="I8" s="77">
        <v>16.14</v>
      </c>
      <c r="J8" s="65" t="s">
        <v>106</v>
      </c>
      <c r="K8" s="78">
        <v>89970023580065</v>
      </c>
      <c r="L8" s="65" t="s">
        <v>124</v>
      </c>
      <c r="M8" s="80">
        <f t="shared" si="1"/>
        <v>2980</v>
      </c>
      <c r="N8" s="80">
        <f t="shared" si="2"/>
        <v>3228</v>
      </c>
    </row>
    <row r="9" spans="1:14" ht="30" customHeight="1" x14ac:dyDescent="0.25">
      <c r="A9" s="67">
        <v>102</v>
      </c>
      <c r="B9" s="72" t="s">
        <v>44</v>
      </c>
      <c r="C9" s="86">
        <v>1000</v>
      </c>
      <c r="D9" s="73" t="s">
        <v>9</v>
      </c>
      <c r="E9" s="74">
        <v>14.9</v>
      </c>
      <c r="F9" s="75">
        <v>9.4489999999999998</v>
      </c>
      <c r="G9" s="76">
        <f t="shared" si="0"/>
        <v>14.9</v>
      </c>
      <c r="H9" s="65" t="s">
        <v>101</v>
      </c>
      <c r="I9" s="77">
        <v>16.14</v>
      </c>
      <c r="J9" s="65" t="s">
        <v>106</v>
      </c>
      <c r="K9" s="78">
        <v>8997023580058</v>
      </c>
      <c r="L9" s="65" t="s">
        <v>124</v>
      </c>
      <c r="M9" s="80">
        <f t="shared" si="1"/>
        <v>14900</v>
      </c>
      <c r="N9" s="80">
        <f t="shared" si="2"/>
        <v>16140</v>
      </c>
    </row>
    <row r="10" spans="1:14" ht="30" customHeight="1" x14ac:dyDescent="0.25">
      <c r="A10" s="67">
        <v>103</v>
      </c>
      <c r="B10" s="72" t="s">
        <v>45</v>
      </c>
      <c r="C10" s="86">
        <v>1000</v>
      </c>
      <c r="D10" s="73" t="s">
        <v>9</v>
      </c>
      <c r="E10" s="74">
        <v>14.9</v>
      </c>
      <c r="F10" s="75">
        <v>9.4489999999999998</v>
      </c>
      <c r="G10" s="76">
        <f t="shared" si="0"/>
        <v>14.9</v>
      </c>
      <c r="H10" s="65" t="s">
        <v>101</v>
      </c>
      <c r="I10" s="77">
        <v>16.14</v>
      </c>
      <c r="J10" s="65" t="s">
        <v>106</v>
      </c>
      <c r="K10" s="78">
        <v>8997023580041</v>
      </c>
      <c r="L10" s="65" t="s">
        <v>124</v>
      </c>
      <c r="M10" s="80">
        <f t="shared" si="1"/>
        <v>14900</v>
      </c>
      <c r="N10" s="80">
        <f t="shared" si="2"/>
        <v>16140</v>
      </c>
    </row>
    <row r="11" spans="1:14" ht="30" customHeight="1" x14ac:dyDescent="0.25">
      <c r="A11" s="67">
        <v>109</v>
      </c>
      <c r="B11" s="72" t="s">
        <v>46</v>
      </c>
      <c r="C11" s="72">
        <v>50</v>
      </c>
      <c r="D11" s="73" t="s">
        <v>47</v>
      </c>
      <c r="E11" s="74">
        <v>2.95</v>
      </c>
      <c r="F11" s="75">
        <v>2.7823000000000002</v>
      </c>
      <c r="G11" s="76">
        <f t="shared" si="0"/>
        <v>2.95</v>
      </c>
      <c r="H11" s="65" t="s">
        <v>101</v>
      </c>
      <c r="I11" s="77">
        <v>3.52</v>
      </c>
      <c r="J11" s="65" t="s">
        <v>106</v>
      </c>
      <c r="K11" s="78" t="s">
        <v>130</v>
      </c>
      <c r="L11" s="65" t="s">
        <v>115</v>
      </c>
      <c r="M11" s="80">
        <f t="shared" si="1"/>
        <v>147.5</v>
      </c>
      <c r="N11" s="80">
        <f t="shared" si="2"/>
        <v>176</v>
      </c>
    </row>
    <row r="12" spans="1:14" ht="30" customHeight="1" x14ac:dyDescent="0.25">
      <c r="A12" s="67">
        <v>131</v>
      </c>
      <c r="B12" s="72" t="s">
        <v>58</v>
      </c>
      <c r="C12" s="86">
        <v>1000</v>
      </c>
      <c r="D12" s="73" t="s">
        <v>12</v>
      </c>
      <c r="E12" s="74">
        <v>9.8000000000000007</v>
      </c>
      <c r="F12" s="75">
        <v>5.1275000000000004</v>
      </c>
      <c r="G12" s="76">
        <f t="shared" si="0"/>
        <v>9.8000000000000007</v>
      </c>
      <c r="H12" s="65" t="s">
        <v>101</v>
      </c>
      <c r="I12" s="77">
        <v>12.05</v>
      </c>
      <c r="J12" s="65" t="s">
        <v>106</v>
      </c>
      <c r="K12" s="78">
        <v>8697444682927</v>
      </c>
      <c r="L12" s="65" t="s">
        <v>137</v>
      </c>
      <c r="M12" s="80">
        <f t="shared" si="1"/>
        <v>9800</v>
      </c>
      <c r="N12" s="80">
        <f t="shared" si="2"/>
        <v>12050</v>
      </c>
    </row>
    <row r="13" spans="1:14" ht="30" customHeight="1" x14ac:dyDescent="0.25">
      <c r="A13" s="67">
        <v>132</v>
      </c>
      <c r="B13" s="72" t="s">
        <v>59</v>
      </c>
      <c r="C13" s="72">
        <v>100</v>
      </c>
      <c r="D13" s="73" t="s">
        <v>60</v>
      </c>
      <c r="E13" s="74">
        <v>44.8</v>
      </c>
      <c r="F13" s="75">
        <v>32.268000000000001</v>
      </c>
      <c r="G13" s="76">
        <f t="shared" si="0"/>
        <v>44.8</v>
      </c>
      <c r="H13" s="65" t="s">
        <v>101</v>
      </c>
      <c r="I13" s="77">
        <v>44.81</v>
      </c>
      <c r="J13" s="65" t="s">
        <v>106</v>
      </c>
      <c r="K13" s="78">
        <v>8680009370223</v>
      </c>
      <c r="L13" s="65" t="s">
        <v>138</v>
      </c>
      <c r="M13" s="80">
        <f t="shared" si="1"/>
        <v>4480</v>
      </c>
      <c r="N13" s="80">
        <f t="shared" si="2"/>
        <v>4481</v>
      </c>
    </row>
    <row r="14" spans="1:14" ht="30" customHeight="1" x14ac:dyDescent="0.25">
      <c r="A14" s="67">
        <v>133</v>
      </c>
      <c r="B14" s="72" t="s">
        <v>61</v>
      </c>
      <c r="C14" s="72">
        <v>100</v>
      </c>
      <c r="D14" s="73" t="s">
        <v>60</v>
      </c>
      <c r="E14" s="74">
        <v>22.4</v>
      </c>
      <c r="F14" s="75">
        <v>19.350000000000001</v>
      </c>
      <c r="G14" s="76">
        <f t="shared" si="0"/>
        <v>22.4</v>
      </c>
      <c r="H14" s="65" t="s">
        <v>101</v>
      </c>
      <c r="I14" s="77">
        <v>30</v>
      </c>
      <c r="J14" s="65" t="s">
        <v>106</v>
      </c>
      <c r="K14" s="78">
        <v>8680009370209</v>
      </c>
      <c r="L14" s="65" t="s">
        <v>138</v>
      </c>
      <c r="M14" s="80">
        <f t="shared" si="1"/>
        <v>2240</v>
      </c>
      <c r="N14" s="80">
        <f t="shared" si="2"/>
        <v>3000</v>
      </c>
    </row>
    <row r="15" spans="1:14" ht="30" customHeight="1" x14ac:dyDescent="0.25">
      <c r="A15" s="67">
        <v>134</v>
      </c>
      <c r="B15" s="72" t="s">
        <v>62</v>
      </c>
      <c r="C15" s="72">
        <v>600</v>
      </c>
      <c r="D15" s="73" t="s">
        <v>60</v>
      </c>
      <c r="E15" s="74">
        <v>33.6</v>
      </c>
      <c r="F15" s="75">
        <v>26.318899999999999</v>
      </c>
      <c r="G15" s="76">
        <f t="shared" si="0"/>
        <v>33.6</v>
      </c>
      <c r="H15" s="65" t="s">
        <v>101</v>
      </c>
      <c r="I15" s="77">
        <v>35.619999999999997</v>
      </c>
      <c r="J15" s="65" t="s">
        <v>106</v>
      </c>
      <c r="K15" s="78">
        <v>8680009370216</v>
      </c>
      <c r="L15" s="65" t="s">
        <v>138</v>
      </c>
      <c r="M15" s="80">
        <f t="shared" si="1"/>
        <v>20160</v>
      </c>
      <c r="N15" s="80">
        <f t="shared" si="2"/>
        <v>21372</v>
      </c>
    </row>
    <row r="16" spans="1:14" ht="38.25" customHeight="1" x14ac:dyDescent="0.2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 t="s">
        <v>153</v>
      </c>
      <c r="M16" s="80">
        <f>SUM(M4:M15)</f>
        <v>92447.5</v>
      </c>
      <c r="N16" s="80">
        <f>SUM(N4:N15)</f>
        <v>100936</v>
      </c>
    </row>
    <row r="17" spans="1:14" ht="30" customHeight="1" x14ac:dyDescent="0.2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0"/>
      <c r="N17" s="80"/>
    </row>
  </sheetData>
  <mergeCells count="1">
    <mergeCell ref="A1:N1"/>
  </mergeCells>
  <pageMargins left="0.14000000000000001" right="0.24" top="0.51" bottom="0.56999999999999995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1"/>
  <sheetViews>
    <sheetView workbookViewId="0">
      <selection activeCell="J18" sqref="J18"/>
    </sheetView>
  </sheetViews>
  <sheetFormatPr defaultRowHeight="15" x14ac:dyDescent="0.25"/>
  <cols>
    <col min="2" max="2" width="33.140625" customWidth="1"/>
    <col min="5" max="5" width="12.28515625" customWidth="1"/>
    <col min="6" max="6" width="10.140625" customWidth="1"/>
    <col min="7" max="7" width="9.85546875" customWidth="1"/>
    <col min="8" max="8" width="12.140625" customWidth="1"/>
    <col min="9" max="9" width="14" customWidth="1"/>
    <col min="11" max="11" width="13.5703125" customWidth="1"/>
  </cols>
  <sheetData>
    <row r="3" spans="1:11" x14ac:dyDescent="0.25">
      <c r="A3" s="6"/>
      <c r="B3" s="5"/>
      <c r="C3" s="5"/>
      <c r="D3" s="179"/>
      <c r="E3" s="179"/>
      <c r="F3" s="7"/>
      <c r="G3" s="31"/>
      <c r="H3" s="25"/>
      <c r="I3" s="25"/>
    </row>
    <row r="4" spans="1:11" x14ac:dyDescent="0.25">
      <c r="A4" s="6"/>
      <c r="B4" s="5"/>
      <c r="C4" s="5"/>
      <c r="D4" s="179"/>
      <c r="E4" s="179"/>
      <c r="F4" s="7"/>
      <c r="G4" s="31"/>
      <c r="H4" s="25"/>
      <c r="I4" s="25"/>
    </row>
    <row r="5" spans="1:11" x14ac:dyDescent="0.25">
      <c r="A5" s="6"/>
      <c r="B5" s="5"/>
      <c r="C5" s="5"/>
      <c r="D5" s="8"/>
      <c r="E5" s="5"/>
      <c r="F5" s="7"/>
      <c r="G5" s="31"/>
      <c r="H5" s="25"/>
      <c r="I5" s="25"/>
    </row>
    <row r="6" spans="1:11" x14ac:dyDescent="0.25">
      <c r="A6" s="6"/>
      <c r="B6" s="180"/>
      <c r="C6" s="180"/>
      <c r="D6" s="180"/>
      <c r="E6" s="180"/>
      <c r="F6" s="7"/>
      <c r="G6" s="31"/>
      <c r="H6" s="26"/>
      <c r="I6" s="26"/>
    </row>
    <row r="7" spans="1:11" x14ac:dyDescent="0.25">
      <c r="A7" s="6"/>
      <c r="B7" s="5"/>
      <c r="C7" s="5"/>
      <c r="D7" s="8"/>
      <c r="E7" s="5"/>
      <c r="F7" s="7"/>
      <c r="G7" s="31"/>
      <c r="H7" s="26"/>
      <c r="I7" s="26"/>
    </row>
    <row r="8" spans="1:11" x14ac:dyDescent="0.25">
      <c r="A8" s="9"/>
      <c r="B8" s="10"/>
      <c r="C8" s="10"/>
      <c r="D8" s="11"/>
      <c r="E8" s="1">
        <v>7</v>
      </c>
      <c r="F8" s="13"/>
      <c r="G8" s="12"/>
      <c r="H8" s="27"/>
      <c r="I8" s="27"/>
      <c r="J8" s="43"/>
      <c r="K8" s="43"/>
    </row>
    <row r="9" spans="1:11" ht="98.25" x14ac:dyDescent="0.25">
      <c r="A9" s="3" t="s">
        <v>0</v>
      </c>
      <c r="B9" s="4" t="s">
        <v>1</v>
      </c>
      <c r="C9" s="4" t="s">
        <v>2</v>
      </c>
      <c r="D9" s="4" t="s">
        <v>3</v>
      </c>
      <c r="E9" s="14" t="s">
        <v>93</v>
      </c>
      <c r="F9" s="23" t="s">
        <v>122</v>
      </c>
      <c r="G9" s="45" t="s">
        <v>127</v>
      </c>
      <c r="H9" s="28" t="s">
        <v>142</v>
      </c>
      <c r="I9" s="28" t="s">
        <v>143</v>
      </c>
      <c r="J9" s="43" t="s">
        <v>153</v>
      </c>
      <c r="K9" s="43" t="s">
        <v>160</v>
      </c>
    </row>
    <row r="10" spans="1:11" ht="22.5" customHeight="1" x14ac:dyDescent="0.25">
      <c r="A10" s="3">
        <v>127</v>
      </c>
      <c r="B10" s="16" t="s">
        <v>55</v>
      </c>
      <c r="C10" s="16">
        <v>60</v>
      </c>
      <c r="D10" s="17" t="s">
        <v>36</v>
      </c>
      <c r="E10" s="22">
        <v>42</v>
      </c>
      <c r="F10" s="2">
        <v>68</v>
      </c>
      <c r="G10" s="12" t="s">
        <v>144</v>
      </c>
      <c r="H10" s="29" t="s">
        <v>146</v>
      </c>
      <c r="I10" s="30">
        <v>8697422880574</v>
      </c>
      <c r="J10" s="44">
        <f>C10*E10</f>
        <v>2520</v>
      </c>
      <c r="K10" s="44">
        <f>F10*C10</f>
        <v>4080</v>
      </c>
    </row>
    <row r="11" spans="1:11" ht="30" customHeight="1" x14ac:dyDescent="0.25">
      <c r="A11" s="9"/>
      <c r="B11" s="10"/>
      <c r="C11" s="10"/>
      <c r="D11" s="11"/>
      <c r="E11" s="10"/>
      <c r="F11" s="13"/>
      <c r="G11" s="12"/>
      <c r="H11" s="29"/>
      <c r="I11" s="29"/>
      <c r="J11" s="44">
        <f>SUM(J10)</f>
        <v>2520</v>
      </c>
      <c r="K11" s="44">
        <f>SUM(K10)</f>
        <v>4080</v>
      </c>
    </row>
  </sheetData>
  <mergeCells count="3">
    <mergeCell ref="D3:E3"/>
    <mergeCell ref="D4:E4"/>
    <mergeCell ref="B6:E6"/>
  </mergeCells>
  <pageMargins left="0.17" right="0.26" top="0.61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"/>
  <sheetViews>
    <sheetView workbookViewId="0">
      <selection activeCell="L13" sqref="L13"/>
    </sheetView>
  </sheetViews>
  <sheetFormatPr defaultRowHeight="15" x14ac:dyDescent="0.25"/>
  <cols>
    <col min="1" max="1" width="9.140625" style="89"/>
    <col min="2" max="2" width="57.28515625" style="89" customWidth="1"/>
    <col min="3" max="3" width="10.42578125" style="89" customWidth="1"/>
    <col min="4" max="4" width="8.140625" style="89" customWidth="1"/>
    <col min="5" max="5" width="9.140625" style="89"/>
    <col min="6" max="6" width="9.7109375" style="89" customWidth="1"/>
    <col min="7" max="7" width="12.5703125" style="89" customWidth="1"/>
    <col min="8" max="8" width="10.7109375" style="89" customWidth="1"/>
    <col min="9" max="9" width="8.140625" style="89" customWidth="1"/>
    <col min="10" max="10" width="9.85546875" style="89" customWidth="1"/>
    <col min="11" max="11" width="11.28515625" style="89" customWidth="1"/>
    <col min="12" max="12" width="19.28515625" style="89" customWidth="1"/>
    <col min="13" max="13" width="11.140625" style="89" customWidth="1"/>
    <col min="14" max="14" width="14" style="89" customWidth="1"/>
  </cols>
  <sheetData>
    <row r="2" spans="1:14" x14ac:dyDescent="0.25">
      <c r="A2" s="119"/>
      <c r="B2" s="181"/>
      <c r="C2" s="181"/>
      <c r="D2" s="181"/>
      <c r="E2" s="181"/>
      <c r="F2" s="119"/>
      <c r="G2" s="119"/>
      <c r="H2" s="120"/>
      <c r="I2" s="121"/>
      <c r="J2" s="120"/>
      <c r="K2" s="120"/>
      <c r="L2" s="120"/>
    </row>
    <row r="3" spans="1:14" ht="29.25" customHeight="1" x14ac:dyDescent="0.25">
      <c r="A3" s="182" t="s">
        <v>162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</row>
    <row r="4" spans="1:14" ht="33" customHeight="1" x14ac:dyDescent="0.25">
      <c r="A4" s="46"/>
      <c r="B4" s="47"/>
      <c r="C4" s="47"/>
      <c r="D4" s="48"/>
      <c r="E4" s="49">
        <v>5</v>
      </c>
      <c r="F4" s="46"/>
      <c r="G4" s="46"/>
      <c r="H4" s="50"/>
      <c r="I4" s="51"/>
      <c r="J4" s="50"/>
      <c r="K4" s="50"/>
      <c r="L4" s="50"/>
      <c r="M4" s="88"/>
      <c r="N4" s="88"/>
    </row>
    <row r="5" spans="1:14" ht="120" customHeight="1" x14ac:dyDescent="0.25">
      <c r="A5" s="52" t="s">
        <v>0</v>
      </c>
      <c r="B5" s="53" t="s">
        <v>1</v>
      </c>
      <c r="C5" s="53" t="s">
        <v>2</v>
      </c>
      <c r="D5" s="53" t="s">
        <v>3</v>
      </c>
      <c r="E5" s="54" t="s">
        <v>92</v>
      </c>
      <c r="F5" s="54" t="s">
        <v>91</v>
      </c>
      <c r="G5" s="55" t="s">
        <v>99</v>
      </c>
      <c r="H5" s="56" t="s">
        <v>128</v>
      </c>
      <c r="I5" s="56" t="s">
        <v>122</v>
      </c>
      <c r="J5" s="56"/>
      <c r="K5" s="56" t="s">
        <v>129</v>
      </c>
      <c r="L5" s="56" t="s">
        <v>121</v>
      </c>
      <c r="M5" s="81" t="s">
        <v>148</v>
      </c>
      <c r="N5" s="81" t="s">
        <v>163</v>
      </c>
    </row>
    <row r="6" spans="1:14" ht="90" customHeight="1" x14ac:dyDescent="0.25">
      <c r="A6" s="52">
        <v>148</v>
      </c>
      <c r="B6" s="52" t="s">
        <v>67</v>
      </c>
      <c r="C6" s="52">
        <v>120</v>
      </c>
      <c r="D6" s="52" t="s">
        <v>15</v>
      </c>
      <c r="E6" s="106">
        <v>14</v>
      </c>
      <c r="F6" s="107">
        <v>14.241899999999999</v>
      </c>
      <c r="G6" s="108">
        <f>MIN(E6:E6)</f>
        <v>14</v>
      </c>
      <c r="H6" s="52" t="s">
        <v>104</v>
      </c>
      <c r="I6" s="109">
        <v>18.55</v>
      </c>
      <c r="J6" s="52" t="s">
        <v>106</v>
      </c>
      <c r="K6" s="110" t="s">
        <v>130</v>
      </c>
      <c r="L6" s="52" t="s">
        <v>126</v>
      </c>
      <c r="M6" s="116">
        <f>E6*C6</f>
        <v>1680</v>
      </c>
      <c r="N6" s="116">
        <f>C6*I6</f>
        <v>2226</v>
      </c>
    </row>
    <row r="7" spans="1:14" ht="43.5" customHeight="1" x14ac:dyDescent="0.25">
      <c r="A7" s="46"/>
      <c r="B7" s="47"/>
      <c r="C7" s="47"/>
      <c r="D7" s="48"/>
      <c r="E7" s="49"/>
      <c r="F7" s="46"/>
      <c r="G7" s="46"/>
      <c r="H7" s="50"/>
      <c r="I7" s="51"/>
      <c r="J7" s="50"/>
      <c r="K7" s="57"/>
      <c r="L7" s="50"/>
      <c r="M7" s="80">
        <f>SUM(M6)</f>
        <v>1680</v>
      </c>
      <c r="N7" s="80">
        <v>2226</v>
      </c>
    </row>
    <row r="8" spans="1:14" x14ac:dyDescent="0.25">
      <c r="A8" s="119"/>
      <c r="B8" s="122"/>
      <c r="C8" s="122"/>
      <c r="D8" s="123"/>
      <c r="E8" s="124"/>
      <c r="F8" s="119"/>
      <c r="G8" s="119"/>
      <c r="H8" s="120"/>
      <c r="I8" s="121"/>
      <c r="J8" s="120"/>
      <c r="K8" s="125"/>
      <c r="L8" s="120"/>
      <c r="M8" s="126"/>
      <c r="N8" s="126"/>
    </row>
  </sheetData>
  <mergeCells count="2">
    <mergeCell ref="B2:E2"/>
    <mergeCell ref="A3:N3"/>
  </mergeCells>
  <pageMargins left="0.15" right="0.1400000000000000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PREMİUM - 2 </vt:lpstr>
      <vt:lpstr>PREMİUM -1 </vt:lpstr>
      <vt:lpstr>ADATÜRK</vt:lpstr>
      <vt:lpstr>GÜVEN -1 </vt:lpstr>
      <vt:lpstr>AKME -2 </vt:lpstr>
      <vt:lpstr>AKME DİŞ -1 </vt:lpstr>
      <vt:lpstr>MEDİKAL İŞ </vt:lpstr>
      <vt:lpstr>TOROS -2</vt:lpstr>
      <vt:lpstr>TUNASA</vt:lpstr>
      <vt:lpstr>Sayfa1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dis-s01</cp:lastModifiedBy>
  <cp:lastPrinted>2023-05-02T08:10:01Z</cp:lastPrinted>
  <dcterms:created xsi:type="dcterms:W3CDTF">2013-08-13T08:28:03Z</dcterms:created>
  <dcterms:modified xsi:type="dcterms:W3CDTF">2023-05-02T08:22:53Z</dcterms:modified>
</cp:coreProperties>
</file>